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C:\Users\User\Desktop\1CI202189\"/>
    </mc:Choice>
  </mc:AlternateContent>
  <bookViews>
    <workbookView xWindow="0" yWindow="0" windowWidth="28800" windowHeight="11700" tabRatio="416"/>
  </bookViews>
  <sheets>
    <sheet name="Arkusz2" sheetId="2" r:id="rId1"/>
  </sheets>
  <calcPr calcId="162913"/>
</workbook>
</file>

<file path=xl/calcChain.xml><?xml version="1.0" encoding="utf-8"?>
<calcChain xmlns="http://schemas.openxmlformats.org/spreadsheetml/2006/main">
  <c r="A65" i="2" l="1"/>
  <c r="A66" i="2" s="1"/>
  <c r="A67" i="2" s="1"/>
  <c r="A68" i="2" s="1"/>
  <c r="A69" i="2" s="1"/>
  <c r="A70" i="2" s="1"/>
  <c r="A71" i="2" s="1"/>
  <c r="A72" i="2" s="1"/>
  <c r="A73" i="2" s="1"/>
  <c r="A74" i="2" s="1"/>
  <c r="A75" i="2" s="1"/>
  <c r="A76" i="2" s="1"/>
  <c r="A77" i="2" s="1"/>
  <c r="A78" i="2" s="1"/>
  <c r="A79" i="2" s="1"/>
  <c r="A80" i="2" s="1"/>
  <c r="A81" i="2" s="1"/>
  <c r="A82" i="2" s="1"/>
  <c r="A83" i="2" s="1"/>
  <c r="A84" i="2" s="1"/>
  <c r="A85" i="2" s="1"/>
  <c r="A86" i="2" s="1"/>
  <c r="A87" i="2" s="1"/>
  <c r="A88" i="2" s="1"/>
  <c r="A89" i="2" s="1"/>
  <c r="A90" i="2" s="1"/>
  <c r="A91" i="2" s="1"/>
  <c r="A92" i="2" s="1"/>
  <c r="A93" i="2" s="1"/>
  <c r="A94" i="2" s="1"/>
  <c r="A95" i="2" s="1"/>
  <c r="A96" i="2" s="1"/>
  <c r="A97" i="2" s="1"/>
  <c r="A98" i="2" s="1"/>
  <c r="A61" i="2"/>
  <c r="A62" i="2" s="1"/>
  <c r="A58" i="2"/>
  <c r="A50" i="2"/>
  <c r="A51" i="2" s="1"/>
  <c r="A52" i="2" s="1"/>
  <c r="A53" i="2" s="1"/>
  <c r="A54" i="2" s="1"/>
  <c r="A55" i="2" s="1"/>
  <c r="A43" i="2"/>
  <c r="A44" i="2" s="1"/>
  <c r="A45" i="2" s="1"/>
  <c r="A46" i="2" s="1"/>
  <c r="A47" i="2" s="1"/>
  <c r="A42" i="2"/>
  <c r="A37" i="2"/>
  <c r="A38" i="2" s="1"/>
  <c r="A39" i="2" s="1"/>
  <c r="A23" i="2"/>
  <c r="A24" i="2" s="1"/>
  <c r="A25" i="2" s="1"/>
  <c r="A26" i="2" s="1"/>
  <c r="A27" i="2" s="1"/>
  <c r="A28" i="2" s="1"/>
  <c r="A29" i="2" s="1"/>
  <c r="A30" i="2" s="1"/>
  <c r="A31" i="2" s="1"/>
  <c r="A32" i="2" s="1"/>
  <c r="A33" i="2" s="1"/>
  <c r="A34" i="2" s="1"/>
  <c r="A11" i="2"/>
  <c r="A12" i="2" s="1"/>
  <c r="A13" i="2" s="1"/>
  <c r="A14" i="2" s="1"/>
  <c r="A15" i="2" s="1"/>
  <c r="A16" i="2" s="1"/>
  <c r="A17" i="2" s="1"/>
  <c r="A18" i="2" s="1"/>
  <c r="A19" i="2" s="1"/>
  <c r="A20" i="2" s="1"/>
  <c r="A10" i="2"/>
  <c r="E98" i="2"/>
  <c r="E97" i="2"/>
  <c r="F97" i="2" s="1"/>
  <c r="G97" i="2" s="1"/>
  <c r="E96" i="2"/>
  <c r="E95" i="2"/>
  <c r="E94" i="2"/>
  <c r="E93" i="2"/>
  <c r="E92" i="2"/>
  <c r="E91" i="2"/>
  <c r="F91" i="2" s="1"/>
  <c r="E90" i="2"/>
  <c r="E89" i="2"/>
  <c r="E88" i="2"/>
  <c r="E87" i="2"/>
  <c r="E86" i="2"/>
  <c r="E85" i="2"/>
  <c r="E84" i="2"/>
  <c r="E83" i="2"/>
  <c r="E82" i="2"/>
  <c r="E81" i="2"/>
  <c r="E80" i="2"/>
  <c r="E79" i="2"/>
  <c r="E78" i="2"/>
  <c r="E77" i="2"/>
  <c r="E76" i="2"/>
  <c r="E75" i="2"/>
  <c r="F75" i="2" s="1"/>
  <c r="E74" i="2"/>
  <c r="E73" i="2"/>
  <c r="E72" i="2"/>
  <c r="E71" i="2"/>
  <c r="F71" i="2" s="1"/>
  <c r="E70" i="2"/>
  <c r="E69" i="2"/>
  <c r="E68" i="2"/>
  <c r="E67" i="2"/>
  <c r="E66" i="2"/>
  <c r="E65" i="2"/>
  <c r="E64" i="2"/>
  <c r="E62" i="2"/>
  <c r="E61" i="2"/>
  <c r="F61" i="2" s="1"/>
  <c r="F60" i="2"/>
  <c r="E60" i="2"/>
  <c r="G60" i="2" s="1"/>
  <c r="E58" i="2"/>
  <c r="E57" i="2"/>
  <c r="E55" i="2"/>
  <c r="E54" i="2"/>
  <c r="E53" i="2"/>
  <c r="F53" i="2" s="1"/>
  <c r="G53" i="2" s="1"/>
  <c r="E52" i="2"/>
  <c r="F52" i="2" s="1"/>
  <c r="E51" i="2"/>
  <c r="E50" i="2"/>
  <c r="E49" i="2"/>
  <c r="E47" i="2"/>
  <c r="E46" i="2"/>
  <c r="F46" i="2" s="1"/>
  <c r="G46" i="2" s="1"/>
  <c r="E45" i="2"/>
  <c r="E44" i="2"/>
  <c r="F44" i="2" s="1"/>
  <c r="G44" i="2" s="1"/>
  <c r="E43" i="2"/>
  <c r="F43" i="2" s="1"/>
  <c r="E42" i="2"/>
  <c r="F42" i="2" s="1"/>
  <c r="G42" i="2" s="1"/>
  <c r="E41" i="2"/>
  <c r="E39" i="2"/>
  <c r="E38" i="2"/>
  <c r="F38" i="2" s="1"/>
  <c r="G38" i="2" s="1"/>
  <c r="E37" i="2"/>
  <c r="E36" i="2"/>
  <c r="F36" i="2" s="1"/>
  <c r="G36" i="2" s="1"/>
  <c r="E34" i="2"/>
  <c r="E33" i="2"/>
  <c r="F33" i="2" s="1"/>
  <c r="G33" i="2" s="1"/>
  <c r="E32" i="2"/>
  <c r="E31" i="2"/>
  <c r="F31" i="2" s="1"/>
  <c r="G31" i="2" s="1"/>
  <c r="E30" i="2"/>
  <c r="E29" i="2"/>
  <c r="F29" i="2" s="1"/>
  <c r="G29" i="2" s="1"/>
  <c r="E28" i="2"/>
  <c r="E27" i="2"/>
  <c r="F27" i="2" s="1"/>
  <c r="G27" i="2" s="1"/>
  <c r="E26" i="2"/>
  <c r="E25" i="2"/>
  <c r="F25" i="2" s="1"/>
  <c r="G25" i="2" s="1"/>
  <c r="E24" i="2"/>
  <c r="E23" i="2"/>
  <c r="F23" i="2" s="1"/>
  <c r="G23" i="2" s="1"/>
  <c r="E22" i="2"/>
  <c r="E20" i="2"/>
  <c r="E19" i="2"/>
  <c r="F19" i="2" s="1"/>
  <c r="E18" i="2"/>
  <c r="F18" i="2" s="1"/>
  <c r="E17" i="2"/>
  <c r="F17" i="2" s="1"/>
  <c r="E16" i="2"/>
  <c r="E15" i="2"/>
  <c r="F15" i="2" s="1"/>
  <c r="E14" i="2"/>
  <c r="F14" i="2" s="1"/>
  <c r="E13" i="2"/>
  <c r="F13" i="2" s="1"/>
  <c r="E12" i="2"/>
  <c r="E11" i="2"/>
  <c r="E10" i="2"/>
  <c r="E9" i="2"/>
  <c r="E99" i="2" l="1"/>
  <c r="G98" i="2"/>
  <c r="G68" i="2"/>
  <c r="G92" i="2"/>
  <c r="G69" i="2"/>
  <c r="G88" i="2"/>
  <c r="G65" i="2"/>
  <c r="G66" i="2"/>
  <c r="G84" i="2"/>
  <c r="F79" i="2"/>
  <c r="G79" i="2" s="1"/>
  <c r="F87" i="2"/>
  <c r="G87" i="2" s="1"/>
  <c r="F95" i="2"/>
  <c r="G95" i="2" s="1"/>
  <c r="G71" i="2"/>
  <c r="G75" i="2"/>
  <c r="G91" i="2"/>
  <c r="F64" i="2"/>
  <c r="G64" i="2" s="1"/>
  <c r="F72" i="2"/>
  <c r="G72" i="2" s="1"/>
  <c r="F80" i="2"/>
  <c r="G80" i="2" s="1"/>
  <c r="F88" i="2"/>
  <c r="F92" i="2"/>
  <c r="F65" i="2"/>
  <c r="F69" i="2"/>
  <c r="F73" i="2"/>
  <c r="G73" i="2" s="1"/>
  <c r="F77" i="2"/>
  <c r="G77" i="2" s="1"/>
  <c r="F81" i="2"/>
  <c r="G81" i="2" s="1"/>
  <c r="F85" i="2"/>
  <c r="G85" i="2" s="1"/>
  <c r="F89" i="2"/>
  <c r="G89" i="2" s="1"/>
  <c r="F93" i="2"/>
  <c r="G93" i="2" s="1"/>
  <c r="F67" i="2"/>
  <c r="G67" i="2" s="1"/>
  <c r="F83" i="2"/>
  <c r="G83" i="2" s="1"/>
  <c r="F68" i="2"/>
  <c r="F76" i="2"/>
  <c r="G76" i="2" s="1"/>
  <c r="F84" i="2"/>
  <c r="F96" i="2"/>
  <c r="G96" i="2" s="1"/>
  <c r="F66" i="2"/>
  <c r="F70" i="2"/>
  <c r="G70" i="2" s="1"/>
  <c r="F74" i="2"/>
  <c r="G74" i="2" s="1"/>
  <c r="F78" i="2"/>
  <c r="G78" i="2" s="1"/>
  <c r="F82" i="2"/>
  <c r="G82" i="2" s="1"/>
  <c r="F86" i="2"/>
  <c r="G86" i="2" s="1"/>
  <c r="F90" i="2"/>
  <c r="G90" i="2" s="1"/>
  <c r="F94" i="2"/>
  <c r="G94" i="2" s="1"/>
  <c r="F98" i="2"/>
  <c r="G61" i="2"/>
  <c r="F62" i="2"/>
  <c r="G62" i="2" s="1"/>
  <c r="F58" i="2"/>
  <c r="G58" i="2" s="1"/>
  <c r="F57" i="2"/>
  <c r="G57" i="2" s="1"/>
  <c r="G52" i="2"/>
  <c r="F49" i="2"/>
  <c r="G49" i="2" s="1"/>
  <c r="F50" i="2"/>
  <c r="G50" i="2" s="1"/>
  <c r="F54" i="2"/>
  <c r="G54" i="2" s="1"/>
  <c r="F51" i="2"/>
  <c r="G51" i="2" s="1"/>
  <c r="F55" i="2"/>
  <c r="G55" i="2" s="1"/>
  <c r="G41" i="2"/>
  <c r="G47" i="2"/>
  <c r="F47" i="2"/>
  <c r="G43" i="2"/>
  <c r="F41" i="2"/>
  <c r="F45" i="2"/>
  <c r="G45" i="2" s="1"/>
  <c r="F39" i="2"/>
  <c r="G39" i="2" s="1"/>
  <c r="F37" i="2"/>
  <c r="G37" i="2" s="1"/>
  <c r="G26" i="2"/>
  <c r="F22" i="2"/>
  <c r="G22" i="2" s="1"/>
  <c r="F26" i="2"/>
  <c r="F30" i="2"/>
  <c r="G30" i="2" s="1"/>
  <c r="F34" i="2"/>
  <c r="G34" i="2" s="1"/>
  <c r="F24" i="2"/>
  <c r="G24" i="2" s="1"/>
  <c r="F28" i="2"/>
  <c r="G28" i="2" s="1"/>
  <c r="F32" i="2"/>
  <c r="G32" i="2" s="1"/>
  <c r="G16" i="2"/>
  <c r="G20" i="2"/>
  <c r="G14" i="2"/>
  <c r="G15" i="2"/>
  <c r="G19" i="2"/>
  <c r="G17" i="2"/>
  <c r="G13" i="2"/>
  <c r="G18" i="2"/>
  <c r="F11" i="2"/>
  <c r="G11" i="2" s="1"/>
  <c r="F16" i="2"/>
  <c r="F20" i="2"/>
  <c r="F10" i="2"/>
  <c r="G10" i="2" s="1"/>
  <c r="F12" i="2"/>
  <c r="G12" i="2" s="1"/>
  <c r="F9" i="2"/>
  <c r="G9" i="2" l="1"/>
  <c r="G99" i="2" s="1"/>
  <c r="F99" i="2"/>
</calcChain>
</file>

<file path=xl/sharedStrings.xml><?xml version="1.0" encoding="utf-8"?>
<sst xmlns="http://schemas.openxmlformats.org/spreadsheetml/2006/main" count="104" uniqueCount="104">
  <si>
    <t>LP</t>
  </si>
  <si>
    <t>Opis</t>
  </si>
  <si>
    <t>Ilość</t>
  </si>
  <si>
    <t xml:space="preserve"> </t>
  </si>
  <si>
    <t>Patchcordy światłowodowe</t>
  </si>
  <si>
    <t>Patchcord światłowodowy jednomodowy ze złączami SC/APC - SC/APC  DUPLEX - długość 1m</t>
  </si>
  <si>
    <t>Patchcord światłowodowy jednomodowy ze złączami SC/APC - SC/APC  DUPLEX - długość 2m</t>
  </si>
  <si>
    <t>Patchcord światłowodowy jednomodowy ze złączami SC/APC - SC/APC  DUPLEX - długość 3m</t>
  </si>
  <si>
    <t>Patchcord światłowodowy jednomodowy ze złączami SC/UPC - SC/APC  DUPLEX - długość 1m</t>
  </si>
  <si>
    <t>Patchcord światłowodowy jednomodowy ze złączami SC/UPC - SC/APC  DUPLEX - długość 2m</t>
  </si>
  <si>
    <t>Patchcord światłowodowy jednomodowy ze złączami SC/UPC - SC/APC  DUPLEX - długość 3m</t>
  </si>
  <si>
    <t>Patchcord światłowodowy jednomodowy ze złączami LC/UPC - SC/APC DUPLEX - długość 2m</t>
  </si>
  <si>
    <t>Patchcord światłowodowy jednomodowy ze złączami LC/UPC - SC/APC DUPLEX - długość 5m</t>
  </si>
  <si>
    <t>Patchcordy, kable UTP, narzędzia do RJ-45, itp.</t>
  </si>
  <si>
    <t>Patchcord UTP kat 6a,  linka,  długość 0,5m  kolor: czarny</t>
  </si>
  <si>
    <t>Patchcord UTP kat 6a, linka,  długość 1m kolor : czarny</t>
  </si>
  <si>
    <t xml:space="preserve">Patchcord UTP kat 6a, linka,  długość 5m </t>
  </si>
  <si>
    <t>Światłowodowe moduły optyczne i konwertery</t>
  </si>
  <si>
    <t>Akumulator AA NiMH 1,2V eneloop BK-3MCCE (min. 1900mAh)</t>
  </si>
  <si>
    <t>Akumulator AAA NiMH 1,2V eneloop BK-4MCCE (min. 750mAh)</t>
  </si>
  <si>
    <t>Urządzenia sieciowe, Access Pointy, Switche, itp.</t>
  </si>
  <si>
    <t>RAZEM</t>
  </si>
  <si>
    <t>Dyski, pamięci RAM, karty, czytniki kart, itp.</t>
  </si>
  <si>
    <t>Inne elementy wyposażenia, narzędzia i akcesoria montażowe</t>
  </si>
  <si>
    <t>Karty rozszeżeń, moduły, słuchawki, kamery i inne el. wyposażenia, w tym; do wykładów on-line, pracy zdalnej i wideokoferencji, transmisji on-line, itp.</t>
  </si>
  <si>
    <t>Zasilacze, ładowarki, power injectory, akumulatory, ładowarki, przedłużacze, listwy zasilające, kable połaczeniowe, itp.</t>
  </si>
  <si>
    <t>Moduł SFP+, MM LC, 300m, 10Gbps, TX:850nm, DDM (Base Link) kompatybilny z Cisco</t>
  </si>
  <si>
    <t>Przewód UTP odporny na UV Solarix, kat.6, box 305m SXKD-6-UTP-PVC</t>
  </si>
  <si>
    <t>Rękawice kompatybilne z Petzl Cordex Plus rozmiar S</t>
  </si>
  <si>
    <t>Rękawice kompatybilne z Mechaniz Wear Pursuit D5 Black rozmiar S</t>
  </si>
  <si>
    <t xml:space="preserve">Latarka czołowa kompatybilna z Petzl Swift Rl Pro  </t>
  </si>
  <si>
    <t xml:space="preserve">Akumulator kompatybilny z Petzl Core </t>
  </si>
  <si>
    <t xml:space="preserve">Wymienne przecinaki kompatybilne z Leatherman Surge </t>
  </si>
  <si>
    <t>Przejściówka kompatybilna z Leatherman Ratchet Drive</t>
  </si>
  <si>
    <t>Lina półstatyczna 10,5mm o długości 30m</t>
  </si>
  <si>
    <t>Bloczek kompatybilny z Turn Edelrid</t>
  </si>
  <si>
    <t>Karabinek kompatybilny z Simond Goliath HMS</t>
  </si>
  <si>
    <t>Bęben kablowy kompatybilny z Adam Hall Cables 70225</t>
  </si>
  <si>
    <t>Gniazdo keyston 6a metalowe</t>
  </si>
  <si>
    <t>Patchcord światłowodowy wielomodowy ze złączami LC -SC DUPLEX - długość 3m</t>
  </si>
  <si>
    <t>Patchcord światłowodowy jednomodowy ze złączami SC/UPC - SC/UPC DUPLEX - długość 1m</t>
  </si>
  <si>
    <t>Patchcord światłowodowy jednomodowy ze złączami SC/UPC - SC/UPC DUPLEX - długość 2m</t>
  </si>
  <si>
    <t>Patchcord światłowodowy jednomodowy ze złączami LC - SC/UPC DUPLEX - długość 2m</t>
  </si>
  <si>
    <t>Patchcord UTP kat 6a, linka,  długość 2m  kolor : czarny</t>
  </si>
  <si>
    <t>Patchcord UTP kat 6a, linka,  długość 3m  kolor: czarny</t>
  </si>
  <si>
    <t xml:space="preserve">Wtyk Digitus RJ 45 skręcany 6A </t>
  </si>
  <si>
    <t xml:space="preserve">Łącznik modularny kat. 6A </t>
  </si>
  <si>
    <t>Wkrętarka elektryczna kompatybilna z Bosch GSR 12V-30 w zestawie z bitami, wiertłami oraz 2 akumulatory</t>
  </si>
  <si>
    <t>Etui Huawei P30 Pro kompatybilne z Spigen Neu Hybrid Stalowe</t>
  </si>
  <si>
    <t>Etui Samsung S21+ kompatybilne z Spigen Neu Hybrid Stalowe</t>
  </si>
  <si>
    <t>Szkło wymienne do Huawei P30 PRO kompatybilne z T-MAX 3D Glass</t>
  </si>
  <si>
    <t xml:space="preserve">Drabina teleskopowa 3.8m </t>
  </si>
  <si>
    <t xml:space="preserve">Moduł SFP RJ45 kompatybilny z Cisco </t>
  </si>
  <si>
    <t>Drabina teleskopowa aluminium lekka 6,2 m</t>
  </si>
  <si>
    <t>Zestaw do zaciskania konektorów z 5 matrycami kompatybilny Zaciskacz  Yato YT-2245 z wymiennymi szczękami</t>
  </si>
  <si>
    <t xml:space="preserve">Izolowany zestaw wkrętak+końcówki 50cz. VDE YATO YT-28293 </t>
  </si>
  <si>
    <t>Zestaw szczypiec  Yato YT-2006_6 160 mm kpl. 6 szt.</t>
  </si>
  <si>
    <t>Elektryczny precyzyjny wkrętak. Wkrętarka CS03D LED</t>
  </si>
  <si>
    <t>Słuchawki VIC FIRTH SIH2</t>
  </si>
  <si>
    <t>Ubiquiti (CKG2-RM) Uchwyt montazowy do szafy Rack 19", Cloud Key Gen2 Rack Mount</t>
  </si>
  <si>
    <t xml:space="preserve">Szczypce do Ściągania Izolacji Automatyczne 0,08-16 mm2 PreciStrip16 KNIPEX 12 52 195 </t>
  </si>
  <si>
    <t>Ściągacz izolacji kabli płaskich Knipex 12 64 180</t>
  </si>
  <si>
    <t>Nóż uniwesalny Fiskars PRO CarbonMax™ z ostrzem łamanym 18mm 1027227</t>
  </si>
  <si>
    <t xml:space="preserve">Ostrza łamane 18mm  Fiskars PRO CarbonMax™5SZT 1027232 </t>
  </si>
  <si>
    <t>KABEL USB 3.0 to USB-C 4,60m pomarańczowy kompatybiliny z Tethertools CUC3215-ORG</t>
  </si>
  <si>
    <t>Przewód głośnikowy CCA 2x1,5 ECa LB0008 kompatybilny z  LIBOX (100m)</t>
  </si>
  <si>
    <t>Przewód koncentryczny w miedzianym oplocie 2x0,5 czarny  (100m)</t>
  </si>
  <si>
    <t>Przewód głośnikowy 2x1 czarny (100m)</t>
  </si>
  <si>
    <t>Akumulator Sony NP-FZ100</t>
  </si>
  <si>
    <t>Moduł wejść i wyjść wyjść na szynę DIN INT-IORS</t>
  </si>
  <si>
    <t>Dysk zewnętrzny 2TB  SEAGATE Expansion Portable 2 TB Czarny STEA2000400</t>
  </si>
  <si>
    <t>Karta pamięci SD Sony SF-E128 128 GB</t>
  </si>
  <si>
    <t>Zestaw klawiatura i mysz bezprzewodowa kompatybilna z Microsoft Wireless Desktop 900</t>
  </si>
  <si>
    <t>Klucz sprzętowy zgodny z Yubico YubiKey 5 NFC</t>
  </si>
  <si>
    <t>Słuchawki do wideokonferencji zgodne z JBL Tune 215BT</t>
  </si>
  <si>
    <t>Moduł SFP+, MM LC, 300m, 10Gbps, TX:850nm, DDM (Base Link) kompatybilny z Mikrotik</t>
  </si>
  <si>
    <t>Moduł SFP+, SM LC, 10km, 10Gbps, TX:1310nm kompatybilny z Mikrotik</t>
  </si>
  <si>
    <t>Akumulator kompatybilny 12V 5Ah kompatybilny z SSB SB 5-12 12V 5AH AGM SB5-12</t>
  </si>
  <si>
    <t>Zestaw akumulatorów NiMH eneloop 8x Mico + 8x Mignon</t>
  </si>
  <si>
    <t>Przedłużacz zwijany na bębnie IP44 OW 3x2,5mm2 30m</t>
  </si>
  <si>
    <t>Słuchawki bluetooth z Lenovo X4</t>
  </si>
  <si>
    <t>Mannesmann M98430 Zestaw Kluczy Nasadowych</t>
  </si>
  <si>
    <t>Ładowarka bezprzewodowa kompatybilna z urządzeniami Samsung / FastCharge 2.0</t>
  </si>
  <si>
    <t>Etui Huawei P30 Pro kompatybilne z Smart View Flip Cover Case</t>
  </si>
  <si>
    <t>Etui Samsung S21+ kompatybilne z Spiegen Slim Armor Essential S Crystal Clear</t>
  </si>
  <si>
    <t>Indukcyjne Power Bank do Samsumg Galaxy S20 5G</t>
  </si>
  <si>
    <t>Mocny Power bank z wbudowaną latarką 30000 mAh</t>
  </si>
  <si>
    <t>Powerbank Huawei 12000 mAh czarny lub niebieski</t>
  </si>
  <si>
    <t>Power bank Samsung S21+</t>
  </si>
  <si>
    <t>Powerbank Samsung 20000 mAh czarny</t>
  </si>
  <si>
    <t>Szkło wymienne do Samsung S21 +</t>
  </si>
  <si>
    <t xml:space="preserve">Kontroler Ubiquiti (UCK-G2-Plus) Unifi Cloud Key Gen2 Plus </t>
  </si>
  <si>
    <t>Ubiquiti UAP AC PRO</t>
  </si>
  <si>
    <t>Cena  jedn. 
NETTO
[PLN]</t>
  </si>
  <si>
    <t>Switch  5 x 10/100/1000 Mbps kompatybilny z LS1005g</t>
  </si>
  <si>
    <t>Switch 8 x 10/100/1000 Mbps kompatybilny z LS1008G</t>
  </si>
  <si>
    <t>Switch 8 x 10/100/1000 Mbps kompatybilny z CRS317-1G-16S+RM</t>
  </si>
  <si>
    <t>Szczegółowy opis przedmiotu zamówienia - załącznik nr 1</t>
  </si>
  <si>
    <t>Szczegółowy opis przedmiotu zamówienia:</t>
  </si>
  <si>
    <t>1/CI/2021/89 - "Dostawa materiałów eksploatacyjnych i przedmiotów nietrwałych do sieci MAN, LAN i ASKUO
 Uniwersytetu Opolskiego"</t>
  </si>
  <si>
    <r>
      <rPr>
        <b/>
        <sz val="12"/>
        <color rgb="FF000000"/>
        <rFont val="Calibri"/>
        <family val="2"/>
        <charset val="238"/>
      </rPr>
      <t>UWAGA:</t>
    </r>
    <r>
      <rPr>
        <sz val="12"/>
        <color rgb="FF000000"/>
        <rFont val="Calibri"/>
        <family val="2"/>
        <charset val="238"/>
      </rPr>
      <t xml:space="preserve">
J</t>
    </r>
    <r>
      <rPr>
        <sz val="10"/>
        <color rgb="FF000000"/>
        <rFont val="Calibri"/>
        <family val="2"/>
        <charset val="238"/>
      </rPr>
      <t>eżeli w powyższym opisie przedmiotu zamówienia, użyto do opisania przedmiotu zamówienia oznaczeń lub parametrów wskazujących na konkretnego producenta, konkretny produkt lub wskazano znaki towarowe, patenty lub pochodzenie urządzeń, Zamawiający dopuszcza zastosowanie produktów równoważnych, przez które należy rozumieć produkty o parametrach nie gorszych od przedstawionych w opisie przedmiotu zamówienia, spełniające wymagania Zamawiającego. 
W przypadku zaoferowania rozwiązania równoważnego, Wykonawca zobowiązany jest wykazać równoważność zastosowanych rozwiązań.
 Warunki równoważności rozwiązań:
  1.  Nie mniejszy zakres zastosowań,
  2.  Nie mniejsza funkcjonalność rozumiana jako zbiór funkcji realizowanych przez rozwiązanie,
  3.  Sposób realizacji funkcji zgodny pod względem ergonomicznym,
  4.  Nie gorszy poziom wsparcia technicznego oferowanego przez producenta rozwiązania równoważnego,
  5.  Nie gorsze parametry techniczne dotyczących trwałości, jakości, wydajności, bezpieczeństwa eksploatacji.</t>
    </r>
  </si>
  <si>
    <t>Wartość
NETTO
[PLN]</t>
  </si>
  <si>
    <t>Wartość VAT
[PLN]</t>
  </si>
  <si>
    <t>Wartość 
BRUTTO
[PLN]</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</si>
</sst>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44" formatCode="_-* #,##0.00\ &quot;zł&quot;_-;\-* #,##0.00\ &quot;zł&quot;_-;_-* &quot;-&quot;??\ &quot;zł&quot;_-;_-@_-"/>
  </numFmts>
  <fonts count="13" x14ac:knownFonts="1">
    <font>
      <sz val="11"/>
      <color rgb="FF000000"/>
      <name val="Calibri"/>
      <charset val="238"/>
    </font>
    <font>
      <sz val="11"/>
      <color theme="1"/>
      <name val="Calibri"/>
      <family val="2"/>
      <charset val="238"/>
      <scheme val="minor"/>
    </font>
    <font>
      <sz val="11"/>
      <color rgb="FF000000"/>
      <name val="Calibri"/>
      <family val="2"/>
      <charset val="238"/>
    </font>
    <font>
      <b/>
      <sz val="12"/>
      <color rgb="FF000000"/>
      <name val="Calibri"/>
      <family val="2"/>
      <charset val="238"/>
    </font>
    <font>
      <sz val="11"/>
      <color theme="1"/>
      <name val="Calibri"/>
      <family val="2"/>
      <charset val="238"/>
      <scheme val="minor"/>
    </font>
    <font>
      <sz val="12"/>
      <color rgb="FF000000"/>
      <name val="Calibri"/>
      <family val="2"/>
      <charset val="238"/>
    </font>
    <font>
      <sz val="10"/>
      <color rgb="FF000000"/>
      <name val="Calibri"/>
      <family val="2"/>
      <charset val="238"/>
    </font>
    <font>
      <sz val="10"/>
      <color rgb="FF000000"/>
      <name val="Times New Roman"/>
      <family val="1"/>
      <charset val="238"/>
    </font>
    <font>
      <b/>
      <sz val="10"/>
      <name val="Times New Roman"/>
      <family val="1"/>
      <charset val="238"/>
    </font>
    <font>
      <b/>
      <sz val="10"/>
      <color rgb="FF000000"/>
      <name val="Times New Roman"/>
      <family val="1"/>
      <charset val="238"/>
    </font>
    <font>
      <sz val="10"/>
      <name val="Times New Roman"/>
      <family val="1"/>
      <charset val="238"/>
    </font>
    <font>
      <sz val="10"/>
      <color rgb="FF222222"/>
      <name val="Times New Roman"/>
      <family val="1"/>
      <charset val="238"/>
    </font>
    <font>
      <b/>
      <sz val="9"/>
      <name val="Times New Roman"/>
      <family val="1"/>
      <charset val="238"/>
    </font>
  </fonts>
  <fills count="12">
    <fill>
      <patternFill patternType="none"/>
    </fill>
    <fill>
      <patternFill patternType="gray125"/>
    </fill>
    <fill>
      <patternFill patternType="solid">
        <fgColor rgb="FFFFFFFF"/>
        <bgColor rgb="FFFFF2CC"/>
      </patternFill>
    </fill>
    <fill>
      <patternFill patternType="solid">
        <fgColor theme="0"/>
        <bgColor indexed="64"/>
      </patternFill>
    </fill>
    <fill>
      <patternFill patternType="solid">
        <fgColor theme="0"/>
        <bgColor rgb="FFFFF2CC"/>
      </patternFill>
    </fill>
    <fill>
      <patternFill patternType="solid">
        <fgColor theme="9" tint="0.79992065187536243"/>
        <bgColor indexed="64"/>
      </patternFill>
    </fill>
    <fill>
      <patternFill patternType="solid">
        <fgColor theme="8" tint="0.79992065187536243"/>
        <bgColor indexed="64"/>
      </patternFill>
    </fill>
    <fill>
      <patternFill patternType="solid">
        <fgColor theme="2" tint="-9.9978637043366805E-2"/>
        <bgColor rgb="FFFFF2CC"/>
      </patternFill>
    </fill>
    <fill>
      <patternFill patternType="solid">
        <fgColor theme="2" tint="-9.9978637043366805E-2"/>
        <bgColor indexed="64"/>
      </patternFill>
    </fill>
    <fill>
      <patternFill patternType="solid">
        <fgColor theme="0" tint="-0.14999847407452621"/>
        <bgColor rgb="FFFFF2CC"/>
      </patternFill>
    </fill>
    <fill>
      <patternFill patternType="solid">
        <fgColor theme="0" tint="-0.14999847407452621"/>
        <bgColor indexed="64"/>
      </patternFill>
    </fill>
    <fill>
      <patternFill patternType="solid">
        <fgColor theme="0" tint="-0.34998626667073579"/>
        <bgColor rgb="FFFFF2CC"/>
      </patternFill>
    </fill>
  </fills>
  <borders count="3">
    <border>
      <left/>
      <right/>
      <top/>
      <bottom/>
      <diagonal/>
    </border>
    <border>
      <left style="thin">
        <color auto="1"/>
      </left>
      <right style="thin">
        <color auto="1"/>
      </right>
      <top style="thin">
        <color auto="1"/>
      </top>
      <bottom style="thin">
        <color auto="1"/>
      </bottom>
      <diagonal/>
    </border>
    <border>
      <left/>
      <right/>
      <top/>
      <bottom style="thin">
        <color indexed="64"/>
      </bottom>
      <diagonal/>
    </border>
  </borders>
  <cellStyleXfs count="7">
    <xf numFmtId="0" fontId="0" fillId="0" borderId="0"/>
    <xf numFmtId="0" fontId="4" fillId="5" borderId="0" applyNumberFormat="0" applyBorder="0" applyAlignment="0" applyProtection="0"/>
    <xf numFmtId="0" fontId="4" fillId="6" borderId="0" applyNumberFormat="0" applyBorder="0" applyAlignment="0" applyProtection="0"/>
    <xf numFmtId="44" fontId="2" fillId="0" borderId="0" applyFont="0" applyFill="0" applyBorder="0" applyAlignment="0" applyProtection="0"/>
    <xf numFmtId="0" fontId="1" fillId="5" borderId="0" applyNumberFormat="0" applyBorder="0" applyAlignment="0" applyProtection="0"/>
    <xf numFmtId="0" fontId="1" fillId="6" borderId="0" applyNumberFormat="0" applyBorder="0" applyAlignment="0" applyProtection="0"/>
    <xf numFmtId="44" fontId="2" fillId="0" borderId="0" applyFont="0" applyFill="0" applyBorder="0" applyAlignment="0" applyProtection="0"/>
  </cellStyleXfs>
  <cellXfs count="62">
    <xf numFmtId="0" fontId="0" fillId="0" borderId="0" xfId="0"/>
    <xf numFmtId="0" fontId="7" fillId="0" borderId="0" xfId="0" applyFont="1" applyAlignment="1">
      <alignment horizontal="left" vertical="center" wrapText="1"/>
    </xf>
    <xf numFmtId="44" fontId="7" fillId="0" borderId="0" xfId="3" applyFont="1" applyAlignment="1">
      <alignment horizontal="right" vertical="center" wrapText="1"/>
    </xf>
    <xf numFmtId="0" fontId="7" fillId="0" borderId="0" xfId="0" applyFont="1" applyBorder="1" applyAlignment="1">
      <alignment wrapText="1"/>
    </xf>
    <xf numFmtId="0" fontId="7" fillId="0" borderId="0" xfId="0" applyFont="1" applyAlignment="1">
      <alignment wrapText="1"/>
    </xf>
    <xf numFmtId="0" fontId="8" fillId="0" borderId="0" xfId="0" applyFont="1" applyFill="1" applyAlignment="1">
      <alignment horizontal="right" vertical="center" wrapText="1"/>
    </xf>
    <xf numFmtId="0" fontId="9" fillId="0" borderId="0" xfId="0" applyFont="1" applyAlignment="1">
      <alignment horizontal="left" vertical="center" wrapText="1"/>
    </xf>
    <xf numFmtId="0" fontId="9" fillId="0" borderId="1" xfId="0" applyFont="1" applyBorder="1" applyAlignment="1">
      <alignment horizontal="center" vertical="center" wrapText="1"/>
    </xf>
    <xf numFmtId="0" fontId="9" fillId="0" borderId="0" xfId="0" applyFont="1" applyAlignment="1">
      <alignment wrapText="1"/>
    </xf>
    <xf numFmtId="0" fontId="10" fillId="0" borderId="1" xfId="0" applyFont="1" applyFill="1" applyBorder="1" applyAlignment="1">
      <alignment horizontal="center" vertical="center" wrapText="1"/>
    </xf>
    <xf numFmtId="0" fontId="10" fillId="7" borderId="1" xfId="0" applyFont="1" applyFill="1" applyBorder="1" applyAlignment="1">
      <alignment horizontal="center" vertical="center" wrapText="1"/>
    </xf>
    <xf numFmtId="0" fontId="10" fillId="7" borderId="1" xfId="0" applyFont="1" applyFill="1" applyBorder="1" applyAlignment="1">
      <alignment vertical="center" wrapText="1"/>
    </xf>
    <xf numFmtId="0" fontId="10" fillId="7" borderId="1" xfId="0" applyFont="1" applyFill="1" applyBorder="1" applyAlignment="1">
      <alignment horizontal="right" vertical="center" wrapText="1"/>
    </xf>
    <xf numFmtId="4" fontId="8" fillId="7" borderId="1" xfId="0" applyNumberFormat="1" applyFont="1" applyFill="1" applyBorder="1" applyAlignment="1">
      <alignment horizontal="right" vertical="center" wrapText="1"/>
    </xf>
    <xf numFmtId="0" fontId="10" fillId="2" borderId="1" xfId="0" applyFont="1" applyFill="1" applyBorder="1" applyAlignment="1">
      <alignment horizontal="center" vertical="center" wrapText="1"/>
    </xf>
    <xf numFmtId="0" fontId="10" fillId="8" borderId="1" xfId="0" applyFont="1" applyFill="1" applyBorder="1" applyAlignment="1">
      <alignment horizontal="center" vertical="center" wrapText="1"/>
    </xf>
    <xf numFmtId="0" fontId="10" fillId="8" borderId="1" xfId="0" applyFont="1" applyFill="1" applyBorder="1" applyAlignment="1">
      <alignment vertical="center" wrapText="1"/>
    </xf>
    <xf numFmtId="0" fontId="10" fillId="8" borderId="1" xfId="0" applyFont="1" applyFill="1" applyBorder="1" applyAlignment="1">
      <alignment horizontal="right" vertical="center" wrapText="1"/>
    </xf>
    <xf numFmtId="4" fontId="8" fillId="8" borderId="1" xfId="0" applyNumberFormat="1" applyFont="1" applyFill="1" applyBorder="1" applyAlignment="1">
      <alignment horizontal="right" vertical="center" wrapText="1"/>
    </xf>
    <xf numFmtId="4" fontId="10" fillId="7" borderId="1" xfId="0" applyNumberFormat="1" applyFont="1" applyFill="1" applyBorder="1" applyAlignment="1">
      <alignment horizontal="right" vertical="center" wrapText="1"/>
    </xf>
    <xf numFmtId="0" fontId="7" fillId="0" borderId="0" xfId="0" applyFont="1" applyAlignment="1">
      <alignment horizontal="center" vertical="center" wrapText="1"/>
    </xf>
    <xf numFmtId="0" fontId="10" fillId="4" borderId="1" xfId="0" applyFont="1" applyFill="1" applyBorder="1" applyAlignment="1">
      <alignment horizontal="center" vertical="center" wrapText="1"/>
    </xf>
    <xf numFmtId="0" fontId="7" fillId="0" borderId="0" xfId="0" applyFont="1" applyBorder="1" applyAlignment="1">
      <alignment vertical="center" wrapText="1"/>
    </xf>
    <xf numFmtId="0" fontId="7" fillId="0" borderId="0" xfId="0" applyFont="1" applyAlignment="1">
      <alignment vertical="center" wrapText="1"/>
    </xf>
    <xf numFmtId="0" fontId="7" fillId="0" borderId="0" xfId="0" applyFont="1" applyAlignment="1">
      <alignment horizontal="right" vertical="center" wrapText="1"/>
    </xf>
    <xf numFmtId="0" fontId="7" fillId="0" borderId="1" xfId="0" applyFont="1" applyBorder="1" applyAlignment="1">
      <alignment wrapText="1"/>
    </xf>
    <xf numFmtId="0" fontId="7" fillId="0" borderId="2" xfId="0" applyFont="1" applyBorder="1" applyAlignment="1">
      <alignment wrapText="1"/>
    </xf>
    <xf numFmtId="4" fontId="10" fillId="2" borderId="1" xfId="0" applyNumberFormat="1" applyFont="1" applyFill="1" applyBorder="1" applyAlignment="1" applyProtection="1">
      <alignment vertical="center" wrapText="1"/>
      <protection locked="0"/>
    </xf>
    <xf numFmtId="4" fontId="10" fillId="0" borderId="1" xfId="0" applyNumberFormat="1" applyFont="1" applyBorder="1" applyAlignment="1" applyProtection="1">
      <alignment vertical="center" wrapText="1"/>
      <protection locked="0"/>
    </xf>
    <xf numFmtId="4" fontId="10" fillId="7" borderId="1" xfId="0" applyNumberFormat="1" applyFont="1" applyFill="1" applyBorder="1" applyAlignment="1" applyProtection="1">
      <alignment vertical="center" wrapText="1"/>
      <protection locked="0"/>
    </xf>
    <xf numFmtId="4" fontId="10" fillId="2" borderId="1" xfId="0" applyNumberFormat="1" applyFont="1" applyFill="1" applyBorder="1" applyAlignment="1" applyProtection="1">
      <alignment horizontal="right" vertical="center" wrapText="1"/>
      <protection locked="0"/>
    </xf>
    <xf numFmtId="4" fontId="10" fillId="4" borderId="1" xfId="0" applyNumberFormat="1" applyFont="1" applyFill="1" applyBorder="1" applyAlignment="1" applyProtection="1">
      <alignment wrapText="1"/>
      <protection locked="0"/>
    </xf>
    <xf numFmtId="0" fontId="10" fillId="7" borderId="1" xfId="0" applyFont="1" applyFill="1" applyBorder="1" applyAlignment="1" applyProtection="1">
      <alignment vertical="center" wrapText="1"/>
      <protection locked="0"/>
    </xf>
    <xf numFmtId="0" fontId="10" fillId="0" borderId="1" xfId="0" applyFont="1" applyBorder="1" applyAlignment="1" applyProtection="1">
      <alignment vertical="center" wrapText="1"/>
      <protection locked="0"/>
    </xf>
    <xf numFmtId="4" fontId="10" fillId="4" borderId="1" xfId="0" applyNumberFormat="1" applyFont="1" applyFill="1" applyBorder="1" applyAlignment="1" applyProtection="1">
      <alignment vertical="center" wrapText="1"/>
      <protection locked="0"/>
    </xf>
    <xf numFmtId="2" fontId="10" fillId="0" borderId="1" xfId="0" applyNumberFormat="1" applyFont="1" applyBorder="1" applyAlignment="1" applyProtection="1">
      <alignment vertical="center" wrapText="1"/>
      <protection locked="0"/>
    </xf>
    <xf numFmtId="4" fontId="7" fillId="0" borderId="0" xfId="0" applyNumberFormat="1" applyFont="1" applyAlignment="1">
      <alignment wrapText="1"/>
    </xf>
    <xf numFmtId="4" fontId="10" fillId="9" borderId="1" xfId="0" applyNumberFormat="1" applyFont="1" applyFill="1" applyBorder="1" applyAlignment="1">
      <alignment horizontal="right" vertical="center" wrapText="1"/>
    </xf>
    <xf numFmtId="0" fontId="9" fillId="10" borderId="1" xfId="0" applyFont="1" applyFill="1" applyBorder="1" applyAlignment="1">
      <alignment horizontal="center" vertical="center" wrapText="1"/>
    </xf>
    <xf numFmtId="0" fontId="10" fillId="9" borderId="1" xfId="0" applyFont="1" applyFill="1" applyBorder="1" applyAlignment="1">
      <alignment horizontal="center" vertical="center" wrapText="1"/>
    </xf>
    <xf numFmtId="0" fontId="10" fillId="10" borderId="1" xfId="0" applyFont="1" applyFill="1" applyBorder="1" applyAlignment="1">
      <alignment horizontal="center" vertical="center" wrapText="1"/>
    </xf>
    <xf numFmtId="4" fontId="8" fillId="11" borderId="1" xfId="0" applyNumberFormat="1" applyFont="1" applyFill="1" applyBorder="1" applyAlignment="1">
      <alignment horizontal="right" vertical="center" wrapText="1"/>
    </xf>
    <xf numFmtId="0" fontId="10" fillId="7" borderId="1" xfId="0" applyFont="1" applyFill="1" applyBorder="1" applyAlignment="1">
      <alignment horizontal="left" vertical="center" wrapText="1"/>
    </xf>
    <xf numFmtId="0" fontId="10" fillId="3" borderId="1" xfId="0" applyFont="1" applyFill="1" applyBorder="1" applyAlignment="1">
      <alignment horizontal="left" vertical="center" wrapText="1"/>
    </xf>
    <xf numFmtId="0" fontId="10" fillId="8" borderId="1" xfId="0" applyFont="1" applyFill="1" applyBorder="1" applyAlignment="1">
      <alignment horizontal="left" vertical="center" wrapText="1"/>
    </xf>
    <xf numFmtId="0" fontId="10" fillId="0" borderId="1" xfId="0" applyFont="1" applyBorder="1" applyAlignment="1">
      <alignment horizontal="left" vertical="center" wrapText="1"/>
    </xf>
    <xf numFmtId="0" fontId="10" fillId="2" borderId="1" xfId="0" applyFont="1" applyFill="1" applyBorder="1" applyAlignment="1">
      <alignment horizontal="left" vertical="center" wrapText="1"/>
    </xf>
    <xf numFmtId="0" fontId="10" fillId="8" borderId="1" xfId="0" applyFont="1" applyFill="1" applyBorder="1" applyAlignment="1">
      <alignment wrapText="1"/>
    </xf>
    <xf numFmtId="0" fontId="10" fillId="0" borderId="1" xfId="0" applyFont="1" applyBorder="1" applyAlignment="1">
      <alignment wrapText="1"/>
    </xf>
    <xf numFmtId="0" fontId="10" fillId="0" borderId="1" xfId="0" applyFont="1" applyFill="1" applyBorder="1" applyAlignment="1">
      <alignment wrapText="1"/>
    </xf>
    <xf numFmtId="0" fontId="7" fillId="0" borderId="1" xfId="0" applyFont="1" applyBorder="1" applyAlignment="1">
      <alignment horizontal="left" vertical="center" wrapText="1"/>
    </xf>
    <xf numFmtId="0" fontId="7" fillId="10" borderId="1" xfId="0" applyFont="1" applyFill="1" applyBorder="1" applyAlignment="1">
      <alignment horizontal="center" vertical="center" wrapText="1"/>
    </xf>
    <xf numFmtId="2" fontId="7" fillId="0" borderId="1" xfId="0" applyNumberFormat="1" applyFont="1" applyBorder="1" applyAlignment="1" applyProtection="1">
      <alignment vertical="center" wrapText="1"/>
      <protection locked="0"/>
    </xf>
    <xf numFmtId="0" fontId="10" fillId="0" borderId="1" xfId="0" applyFont="1" applyFill="1" applyBorder="1" applyAlignment="1">
      <alignment horizontal="left" vertical="center" wrapText="1"/>
    </xf>
    <xf numFmtId="0" fontId="10" fillId="4" borderId="1" xfId="0" applyFont="1" applyFill="1" applyBorder="1" applyAlignment="1">
      <alignment horizontal="left" vertical="center" wrapText="1"/>
    </xf>
    <xf numFmtId="0" fontId="11" fillId="0" borderId="1" xfId="0" applyFont="1" applyBorder="1" applyAlignment="1">
      <alignment vertical="center" wrapText="1"/>
    </xf>
    <xf numFmtId="0" fontId="8" fillId="0" borderId="0" xfId="0" applyFont="1" applyFill="1" applyAlignment="1">
      <alignment horizontal="center" vertical="center" wrapText="1"/>
    </xf>
    <xf numFmtId="0" fontId="9" fillId="0" borderId="0" xfId="0" applyFont="1" applyAlignment="1">
      <alignment horizontal="center" vertical="center" wrapText="1"/>
    </xf>
    <xf numFmtId="0" fontId="7" fillId="0" borderId="0" xfId="0" applyFont="1" applyAlignment="1">
      <alignment horizontal="left" vertical="center" wrapText="1"/>
    </xf>
    <xf numFmtId="0" fontId="5" fillId="0" borderId="0" xfId="0" applyFont="1" applyAlignment="1">
      <alignment horizontal="left" vertical="center" wrapText="1"/>
    </xf>
    <xf numFmtId="0" fontId="5" fillId="0" borderId="0" xfId="0" applyFont="1" applyAlignment="1">
      <alignment horizontal="left" vertical="center"/>
    </xf>
    <xf numFmtId="0" fontId="12" fillId="11" borderId="1" xfId="0" applyFont="1" applyFill="1" applyBorder="1" applyAlignment="1">
      <alignment horizontal="center" vertical="center" wrapText="1"/>
    </xf>
  </cellXfs>
  <cellStyles count="7">
    <cellStyle name="20% — akcent 5 2" xfId="2"/>
    <cellStyle name="20% — akcent 5 2 2" xfId="5"/>
    <cellStyle name="20% — akcent 6 2" xfId="1"/>
    <cellStyle name="20% — akcent 6 2 2" xfId="4"/>
    <cellStyle name="Normalny" xfId="0" builtinId="0"/>
    <cellStyle name="Walutowy" xfId="3" builtinId="4"/>
    <cellStyle name="Walutowy 2" xfId="6"/>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2CC"/>
      <rgbColor rgb="00CCFFFF"/>
      <rgbColor rgb="00660066"/>
      <rgbColor rgb="00FF8080"/>
      <rgbColor rgb="000563C1"/>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Pakiet 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52"/>
  <sheetViews>
    <sheetView tabSelected="1" topLeftCell="A4" workbookViewId="0">
      <selection activeCell="D9" sqref="D9"/>
    </sheetView>
  </sheetViews>
  <sheetFormatPr defaultColWidth="27.28515625" defaultRowHeight="12.75" x14ac:dyDescent="0.2"/>
  <cols>
    <col min="1" max="1" width="4.85546875" style="25" customWidth="1"/>
    <col min="2" max="2" width="57.5703125" style="4" customWidth="1"/>
    <col min="3" max="3" width="7" style="4" customWidth="1"/>
    <col min="4" max="4" width="8.140625" style="4" customWidth="1"/>
    <col min="5" max="5" width="11.28515625" style="4" customWidth="1"/>
    <col min="6" max="6" width="12.28515625" style="4" customWidth="1"/>
    <col min="7" max="7" width="12.7109375" style="4" customWidth="1"/>
    <col min="8" max="8" width="0.140625" style="4" customWidth="1"/>
    <col min="9" max="16384" width="27.28515625" style="4"/>
  </cols>
  <sheetData>
    <row r="1" spans="1:11" x14ac:dyDescent="0.2">
      <c r="A1" s="3"/>
      <c r="B1" s="56" t="s">
        <v>97</v>
      </c>
      <c r="C1" s="56"/>
      <c r="D1" s="56"/>
      <c r="E1" s="56"/>
      <c r="F1" s="56"/>
      <c r="G1" s="56"/>
      <c r="H1" s="56"/>
    </row>
    <row r="2" spans="1:11" x14ac:dyDescent="0.2">
      <c r="A2" s="3"/>
      <c r="B2" s="5"/>
      <c r="C2" s="5"/>
      <c r="D2" s="5"/>
      <c r="E2" s="5"/>
      <c r="F2" s="5"/>
      <c r="G2" s="5"/>
      <c r="H2" s="5"/>
    </row>
    <row r="3" spans="1:11" ht="24.75" customHeight="1" x14ac:dyDescent="0.2">
      <c r="A3" s="3"/>
      <c r="B3" s="57" t="s">
        <v>99</v>
      </c>
      <c r="C3" s="57"/>
      <c r="D3" s="57"/>
      <c r="E3" s="57"/>
      <c r="F3" s="57"/>
      <c r="G3" s="57"/>
      <c r="H3" s="57"/>
    </row>
    <row r="4" spans="1:11" x14ac:dyDescent="0.2">
      <c r="A4" s="3"/>
      <c r="B4" s="6"/>
      <c r="C4" s="6"/>
      <c r="D4" s="6"/>
      <c r="E4" s="6"/>
      <c r="F4" s="6"/>
      <c r="G4" s="6"/>
      <c r="H4" s="6"/>
    </row>
    <row r="5" spans="1:11" x14ac:dyDescent="0.2">
      <c r="A5" s="3"/>
      <c r="B5" s="58" t="s">
        <v>98</v>
      </c>
      <c r="C5" s="58"/>
      <c r="D5" s="58"/>
      <c r="E5" s="58"/>
      <c r="F5" s="58"/>
      <c r="G5" s="58"/>
      <c r="H5" s="58"/>
    </row>
    <row r="6" spans="1:11" ht="3.75" customHeight="1" x14ac:dyDescent="0.2">
      <c r="A6" s="3"/>
    </row>
    <row r="7" spans="1:11" s="8" customFormat="1" ht="63" customHeight="1" x14ac:dyDescent="0.2">
      <c r="A7" s="7" t="s">
        <v>0</v>
      </c>
      <c r="B7" s="7" t="s">
        <v>1</v>
      </c>
      <c r="C7" s="38" t="s">
        <v>2</v>
      </c>
      <c r="D7" s="7" t="s">
        <v>93</v>
      </c>
      <c r="E7" s="38" t="s">
        <v>101</v>
      </c>
      <c r="F7" s="38" t="s">
        <v>102</v>
      </c>
      <c r="G7" s="38" t="s">
        <v>103</v>
      </c>
    </row>
    <row r="8" spans="1:11" x14ac:dyDescent="0.2">
      <c r="A8" s="9" t="s">
        <v>3</v>
      </c>
      <c r="B8" s="42" t="s">
        <v>4</v>
      </c>
      <c r="C8" s="10"/>
      <c r="D8" s="11"/>
      <c r="E8" s="12"/>
      <c r="F8" s="12"/>
      <c r="G8" s="13"/>
    </row>
    <row r="9" spans="1:11" ht="25.5" x14ac:dyDescent="0.2">
      <c r="A9" s="14">
        <v>1</v>
      </c>
      <c r="B9" s="43" t="s">
        <v>40</v>
      </c>
      <c r="C9" s="39">
        <v>20</v>
      </c>
      <c r="D9" s="27"/>
      <c r="E9" s="37">
        <f>ROUND(C9*D9,2)</f>
        <v>0</v>
      </c>
      <c r="F9" s="37">
        <f>ROUND(E9*0.23,2)</f>
        <v>0</v>
      </c>
      <c r="G9" s="37">
        <f>E9+F9</f>
        <v>0</v>
      </c>
      <c r="J9" s="36"/>
    </row>
    <row r="10" spans="1:11" ht="25.5" x14ac:dyDescent="0.2">
      <c r="A10" s="14">
        <f>A9+1</f>
        <v>2</v>
      </c>
      <c r="B10" s="43" t="s">
        <v>41</v>
      </c>
      <c r="C10" s="39">
        <v>20</v>
      </c>
      <c r="D10" s="27"/>
      <c r="E10" s="37">
        <f t="shared" ref="E10:E20" si="0">ROUND(C10*D10,2)</f>
        <v>0</v>
      </c>
      <c r="F10" s="37">
        <f t="shared" ref="F10:F20" si="1">ROUND(E10*0.23,2)</f>
        <v>0</v>
      </c>
      <c r="G10" s="37">
        <f t="shared" ref="G10:G20" si="2">E10+F10</f>
        <v>0</v>
      </c>
    </row>
    <row r="11" spans="1:11" ht="25.5" x14ac:dyDescent="0.2">
      <c r="A11" s="14">
        <f t="shared" ref="A11:A20" si="3">A10+1</f>
        <v>3</v>
      </c>
      <c r="B11" s="43" t="s">
        <v>42</v>
      </c>
      <c r="C11" s="39">
        <v>30</v>
      </c>
      <c r="D11" s="27"/>
      <c r="E11" s="37">
        <f t="shared" si="0"/>
        <v>0</v>
      </c>
      <c r="F11" s="37">
        <f t="shared" si="1"/>
        <v>0</v>
      </c>
      <c r="G11" s="37">
        <f t="shared" si="2"/>
        <v>0</v>
      </c>
    </row>
    <row r="12" spans="1:11" ht="25.5" x14ac:dyDescent="0.2">
      <c r="A12" s="14">
        <f t="shared" si="3"/>
        <v>4</v>
      </c>
      <c r="B12" s="43" t="s">
        <v>5</v>
      </c>
      <c r="C12" s="39">
        <v>30</v>
      </c>
      <c r="D12" s="27"/>
      <c r="E12" s="37">
        <f t="shared" si="0"/>
        <v>0</v>
      </c>
      <c r="F12" s="37">
        <f t="shared" si="1"/>
        <v>0</v>
      </c>
      <c r="G12" s="37">
        <f t="shared" si="2"/>
        <v>0</v>
      </c>
      <c r="K12" s="36"/>
    </row>
    <row r="13" spans="1:11" ht="25.5" x14ac:dyDescent="0.2">
      <c r="A13" s="14">
        <f t="shared" si="3"/>
        <v>5</v>
      </c>
      <c r="B13" s="43" t="s">
        <v>6</v>
      </c>
      <c r="C13" s="39">
        <v>30</v>
      </c>
      <c r="D13" s="27"/>
      <c r="E13" s="37">
        <f t="shared" si="0"/>
        <v>0</v>
      </c>
      <c r="F13" s="37">
        <f t="shared" si="1"/>
        <v>0</v>
      </c>
      <c r="G13" s="37">
        <f t="shared" si="2"/>
        <v>0</v>
      </c>
    </row>
    <row r="14" spans="1:11" ht="25.5" x14ac:dyDescent="0.2">
      <c r="A14" s="14">
        <f t="shared" si="3"/>
        <v>6</v>
      </c>
      <c r="B14" s="43" t="s">
        <v>7</v>
      </c>
      <c r="C14" s="39">
        <v>30</v>
      </c>
      <c r="D14" s="27"/>
      <c r="E14" s="37">
        <f t="shared" si="0"/>
        <v>0</v>
      </c>
      <c r="F14" s="37">
        <f t="shared" si="1"/>
        <v>0</v>
      </c>
      <c r="G14" s="37">
        <f t="shared" si="2"/>
        <v>0</v>
      </c>
    </row>
    <row r="15" spans="1:11" ht="25.5" x14ac:dyDescent="0.2">
      <c r="A15" s="14">
        <f t="shared" si="3"/>
        <v>7</v>
      </c>
      <c r="B15" s="43" t="s">
        <v>8</v>
      </c>
      <c r="C15" s="39">
        <v>30</v>
      </c>
      <c r="D15" s="27"/>
      <c r="E15" s="37">
        <f t="shared" si="0"/>
        <v>0</v>
      </c>
      <c r="F15" s="37">
        <f t="shared" si="1"/>
        <v>0</v>
      </c>
      <c r="G15" s="37">
        <f t="shared" si="2"/>
        <v>0</v>
      </c>
    </row>
    <row r="16" spans="1:11" ht="25.5" x14ac:dyDescent="0.2">
      <c r="A16" s="14">
        <f t="shared" si="3"/>
        <v>8</v>
      </c>
      <c r="B16" s="43" t="s">
        <v>9</v>
      </c>
      <c r="C16" s="39">
        <v>30</v>
      </c>
      <c r="D16" s="27"/>
      <c r="E16" s="37">
        <f t="shared" si="0"/>
        <v>0</v>
      </c>
      <c r="F16" s="37">
        <f t="shared" si="1"/>
        <v>0</v>
      </c>
      <c r="G16" s="37">
        <f t="shared" si="2"/>
        <v>0</v>
      </c>
    </row>
    <row r="17" spans="1:7" ht="25.5" x14ac:dyDescent="0.2">
      <c r="A17" s="14">
        <f t="shared" si="3"/>
        <v>9</v>
      </c>
      <c r="B17" s="43" t="s">
        <v>10</v>
      </c>
      <c r="C17" s="39">
        <v>30</v>
      </c>
      <c r="D17" s="27"/>
      <c r="E17" s="37">
        <f t="shared" si="0"/>
        <v>0</v>
      </c>
      <c r="F17" s="37">
        <f t="shared" si="1"/>
        <v>0</v>
      </c>
      <c r="G17" s="37">
        <f t="shared" si="2"/>
        <v>0</v>
      </c>
    </row>
    <row r="18" spans="1:7" ht="25.5" x14ac:dyDescent="0.2">
      <c r="A18" s="14">
        <f t="shared" si="3"/>
        <v>10</v>
      </c>
      <c r="B18" s="43" t="s">
        <v>11</v>
      </c>
      <c r="C18" s="39">
        <v>30</v>
      </c>
      <c r="D18" s="27"/>
      <c r="E18" s="37">
        <f t="shared" si="0"/>
        <v>0</v>
      </c>
      <c r="F18" s="37">
        <f t="shared" si="1"/>
        <v>0</v>
      </c>
      <c r="G18" s="37">
        <f t="shared" si="2"/>
        <v>0</v>
      </c>
    </row>
    <row r="19" spans="1:7" ht="25.5" x14ac:dyDescent="0.2">
      <c r="A19" s="14">
        <f t="shared" si="3"/>
        <v>11</v>
      </c>
      <c r="B19" s="43" t="s">
        <v>12</v>
      </c>
      <c r="C19" s="39">
        <v>30</v>
      </c>
      <c r="D19" s="27"/>
      <c r="E19" s="37">
        <f t="shared" si="0"/>
        <v>0</v>
      </c>
      <c r="F19" s="37">
        <f t="shared" si="1"/>
        <v>0</v>
      </c>
      <c r="G19" s="37">
        <f t="shared" si="2"/>
        <v>0</v>
      </c>
    </row>
    <row r="20" spans="1:7" ht="25.5" x14ac:dyDescent="0.2">
      <c r="A20" s="14">
        <f t="shared" si="3"/>
        <v>12</v>
      </c>
      <c r="B20" s="43" t="s">
        <v>39</v>
      </c>
      <c r="C20" s="39">
        <v>40</v>
      </c>
      <c r="D20" s="27"/>
      <c r="E20" s="37">
        <f t="shared" si="0"/>
        <v>0</v>
      </c>
      <c r="F20" s="37">
        <f t="shared" si="1"/>
        <v>0</v>
      </c>
      <c r="G20" s="37">
        <f t="shared" si="2"/>
        <v>0</v>
      </c>
    </row>
    <row r="21" spans="1:7" x14ac:dyDescent="0.2">
      <c r="A21" s="9"/>
      <c r="B21" s="44" t="s">
        <v>13</v>
      </c>
      <c r="C21" s="15"/>
      <c r="D21" s="16"/>
      <c r="E21" s="17"/>
      <c r="F21" s="17"/>
      <c r="G21" s="18"/>
    </row>
    <row r="22" spans="1:7" x14ac:dyDescent="0.2">
      <c r="A22" s="14">
        <v>13</v>
      </c>
      <c r="B22" s="45" t="s">
        <v>14</v>
      </c>
      <c r="C22" s="40">
        <v>250</v>
      </c>
      <c r="D22" s="28"/>
      <c r="E22" s="37">
        <f t="shared" ref="E22:E34" si="4">ROUND(C22*D22,2)</f>
        <v>0</v>
      </c>
      <c r="F22" s="37">
        <f t="shared" ref="F22:F34" si="5">ROUND(E22*0.23,2)</f>
        <v>0</v>
      </c>
      <c r="G22" s="37">
        <f t="shared" ref="G22:G34" si="6">E22+F22</f>
        <v>0</v>
      </c>
    </row>
    <row r="23" spans="1:7" x14ac:dyDescent="0.2">
      <c r="A23" s="14">
        <f t="shared" ref="A23:A34" si="7">A22+1</f>
        <v>14</v>
      </c>
      <c r="B23" s="46" t="s">
        <v>15</v>
      </c>
      <c r="C23" s="39">
        <v>300</v>
      </c>
      <c r="D23" s="27"/>
      <c r="E23" s="37">
        <f t="shared" si="4"/>
        <v>0</v>
      </c>
      <c r="F23" s="37">
        <f t="shared" si="5"/>
        <v>0</v>
      </c>
      <c r="G23" s="37">
        <f t="shared" si="6"/>
        <v>0</v>
      </c>
    </row>
    <row r="24" spans="1:7" x14ac:dyDescent="0.2">
      <c r="A24" s="14">
        <f t="shared" si="7"/>
        <v>15</v>
      </c>
      <c r="B24" s="46" t="s">
        <v>43</v>
      </c>
      <c r="C24" s="39">
        <v>300</v>
      </c>
      <c r="D24" s="27"/>
      <c r="E24" s="37">
        <f t="shared" si="4"/>
        <v>0</v>
      </c>
      <c r="F24" s="37">
        <f t="shared" si="5"/>
        <v>0</v>
      </c>
      <c r="G24" s="37">
        <f t="shared" si="6"/>
        <v>0</v>
      </c>
    </row>
    <row r="25" spans="1:7" x14ac:dyDescent="0.2">
      <c r="A25" s="14">
        <f t="shared" si="7"/>
        <v>16</v>
      </c>
      <c r="B25" s="46" t="s">
        <v>44</v>
      </c>
      <c r="C25" s="39">
        <v>300</v>
      </c>
      <c r="D25" s="27"/>
      <c r="E25" s="37">
        <f t="shared" si="4"/>
        <v>0</v>
      </c>
      <c r="F25" s="37">
        <f t="shared" si="5"/>
        <v>0</v>
      </c>
      <c r="G25" s="37">
        <f t="shared" si="6"/>
        <v>0</v>
      </c>
    </row>
    <row r="26" spans="1:7" x14ac:dyDescent="0.2">
      <c r="A26" s="14">
        <f t="shared" si="7"/>
        <v>17</v>
      </c>
      <c r="B26" s="46" t="s">
        <v>16</v>
      </c>
      <c r="C26" s="39">
        <v>100</v>
      </c>
      <c r="D26" s="27"/>
      <c r="E26" s="37">
        <f t="shared" si="4"/>
        <v>0</v>
      </c>
      <c r="F26" s="37">
        <f t="shared" si="5"/>
        <v>0</v>
      </c>
      <c r="G26" s="37">
        <f t="shared" si="6"/>
        <v>0</v>
      </c>
    </row>
    <row r="27" spans="1:7" x14ac:dyDescent="0.2">
      <c r="A27" s="14">
        <f t="shared" si="7"/>
        <v>18</v>
      </c>
      <c r="B27" s="46" t="s">
        <v>27</v>
      </c>
      <c r="C27" s="39">
        <v>2</v>
      </c>
      <c r="D27" s="27"/>
      <c r="E27" s="37">
        <f t="shared" si="4"/>
        <v>0</v>
      </c>
      <c r="F27" s="37">
        <f t="shared" si="5"/>
        <v>0</v>
      </c>
      <c r="G27" s="37">
        <f t="shared" si="6"/>
        <v>0</v>
      </c>
    </row>
    <row r="28" spans="1:7" x14ac:dyDescent="0.2">
      <c r="A28" s="14">
        <f t="shared" si="7"/>
        <v>19</v>
      </c>
      <c r="B28" s="46" t="s">
        <v>46</v>
      </c>
      <c r="C28" s="39">
        <v>6</v>
      </c>
      <c r="D28" s="27"/>
      <c r="E28" s="37">
        <f t="shared" si="4"/>
        <v>0</v>
      </c>
      <c r="F28" s="37">
        <f t="shared" si="5"/>
        <v>0</v>
      </c>
      <c r="G28" s="37">
        <f t="shared" si="6"/>
        <v>0</v>
      </c>
    </row>
    <row r="29" spans="1:7" x14ac:dyDescent="0.2">
      <c r="A29" s="14">
        <f t="shared" si="7"/>
        <v>20</v>
      </c>
      <c r="B29" s="46" t="s">
        <v>45</v>
      </c>
      <c r="C29" s="39">
        <v>15</v>
      </c>
      <c r="D29" s="27"/>
      <c r="E29" s="37">
        <f t="shared" si="4"/>
        <v>0</v>
      </c>
      <c r="F29" s="37">
        <f t="shared" si="5"/>
        <v>0</v>
      </c>
      <c r="G29" s="37">
        <f t="shared" si="6"/>
        <v>0</v>
      </c>
    </row>
    <row r="30" spans="1:7" x14ac:dyDescent="0.2">
      <c r="A30" s="14">
        <f t="shared" si="7"/>
        <v>21</v>
      </c>
      <c r="B30" s="46" t="s">
        <v>38</v>
      </c>
      <c r="C30" s="39">
        <v>20</v>
      </c>
      <c r="D30" s="27"/>
      <c r="E30" s="37">
        <f t="shared" si="4"/>
        <v>0</v>
      </c>
      <c r="F30" s="37">
        <f t="shared" si="5"/>
        <v>0</v>
      </c>
      <c r="G30" s="37">
        <f t="shared" si="6"/>
        <v>0</v>
      </c>
    </row>
    <row r="31" spans="1:7" ht="25.5" x14ac:dyDescent="0.2">
      <c r="A31" s="14">
        <f t="shared" si="7"/>
        <v>22</v>
      </c>
      <c r="B31" s="46" t="s">
        <v>64</v>
      </c>
      <c r="C31" s="39">
        <v>1</v>
      </c>
      <c r="D31" s="27"/>
      <c r="E31" s="37">
        <f t="shared" si="4"/>
        <v>0</v>
      </c>
      <c r="F31" s="37">
        <f t="shared" si="5"/>
        <v>0</v>
      </c>
      <c r="G31" s="37">
        <f t="shared" si="6"/>
        <v>0</v>
      </c>
    </row>
    <row r="32" spans="1:7" ht="25.5" x14ac:dyDescent="0.2">
      <c r="A32" s="14">
        <f t="shared" si="7"/>
        <v>23</v>
      </c>
      <c r="B32" s="46" t="s">
        <v>65</v>
      </c>
      <c r="C32" s="39">
        <v>1</v>
      </c>
      <c r="D32" s="27"/>
      <c r="E32" s="37">
        <f t="shared" si="4"/>
        <v>0</v>
      </c>
      <c r="F32" s="37">
        <f t="shared" si="5"/>
        <v>0</v>
      </c>
      <c r="G32" s="37">
        <f t="shared" si="6"/>
        <v>0</v>
      </c>
    </row>
    <row r="33" spans="1:7" x14ac:dyDescent="0.2">
      <c r="A33" s="14">
        <f t="shared" si="7"/>
        <v>24</v>
      </c>
      <c r="B33" s="46" t="s">
        <v>66</v>
      </c>
      <c r="C33" s="39">
        <v>1</v>
      </c>
      <c r="D33" s="27"/>
      <c r="E33" s="37">
        <f t="shared" si="4"/>
        <v>0</v>
      </c>
      <c r="F33" s="37">
        <f t="shared" si="5"/>
        <v>0</v>
      </c>
      <c r="G33" s="37">
        <f t="shared" si="6"/>
        <v>0</v>
      </c>
    </row>
    <row r="34" spans="1:7" x14ac:dyDescent="0.2">
      <c r="A34" s="14">
        <f t="shared" si="7"/>
        <v>25</v>
      </c>
      <c r="B34" s="46" t="s">
        <v>67</v>
      </c>
      <c r="C34" s="39">
        <v>1</v>
      </c>
      <c r="D34" s="27"/>
      <c r="E34" s="37">
        <f t="shared" si="4"/>
        <v>0</v>
      </c>
      <c r="F34" s="37">
        <f t="shared" si="5"/>
        <v>0</v>
      </c>
      <c r="G34" s="37">
        <f t="shared" si="6"/>
        <v>0</v>
      </c>
    </row>
    <row r="35" spans="1:7" x14ac:dyDescent="0.2">
      <c r="A35" s="9"/>
      <c r="B35" s="47" t="s">
        <v>17</v>
      </c>
      <c r="C35" s="10"/>
      <c r="D35" s="29"/>
      <c r="E35" s="19"/>
      <c r="F35" s="19"/>
      <c r="G35" s="19"/>
    </row>
    <row r="36" spans="1:7" ht="25.5" x14ac:dyDescent="0.2">
      <c r="A36" s="14">
        <v>26</v>
      </c>
      <c r="B36" s="48" t="s">
        <v>26</v>
      </c>
      <c r="C36" s="39">
        <v>30</v>
      </c>
      <c r="D36" s="27"/>
      <c r="E36" s="37">
        <f t="shared" ref="E36:E39" si="8">ROUND(C36*D36,2)</f>
        <v>0</v>
      </c>
      <c r="F36" s="37">
        <f t="shared" ref="F36:F39" si="9">ROUND(E36*0.23,2)</f>
        <v>0</v>
      </c>
      <c r="G36" s="37">
        <f t="shared" ref="G36:G39" si="10">E36+F36</f>
        <v>0</v>
      </c>
    </row>
    <row r="37" spans="1:7" x14ac:dyDescent="0.2">
      <c r="A37" s="14">
        <f t="shared" ref="A37:A39" si="11">A36+1</f>
        <v>27</v>
      </c>
      <c r="B37" s="49" t="s">
        <v>52</v>
      </c>
      <c r="C37" s="39">
        <v>30</v>
      </c>
      <c r="D37" s="27"/>
      <c r="E37" s="37">
        <f t="shared" si="8"/>
        <v>0</v>
      </c>
      <c r="F37" s="37">
        <f t="shared" si="9"/>
        <v>0</v>
      </c>
      <c r="G37" s="37">
        <f t="shared" si="10"/>
        <v>0</v>
      </c>
    </row>
    <row r="38" spans="1:7" ht="25.5" x14ac:dyDescent="0.2">
      <c r="A38" s="14">
        <f t="shared" si="11"/>
        <v>28</v>
      </c>
      <c r="B38" s="48" t="s">
        <v>75</v>
      </c>
      <c r="C38" s="39">
        <v>20</v>
      </c>
      <c r="D38" s="27"/>
      <c r="E38" s="37">
        <f t="shared" si="8"/>
        <v>0</v>
      </c>
      <c r="F38" s="37">
        <f t="shared" si="9"/>
        <v>0</v>
      </c>
      <c r="G38" s="37">
        <f t="shared" si="10"/>
        <v>0</v>
      </c>
    </row>
    <row r="39" spans="1:7" ht="25.5" x14ac:dyDescent="0.2">
      <c r="A39" s="14">
        <f t="shared" si="11"/>
        <v>29</v>
      </c>
      <c r="B39" s="50" t="s">
        <v>76</v>
      </c>
      <c r="C39" s="51">
        <v>20</v>
      </c>
      <c r="D39" s="52"/>
      <c r="E39" s="37">
        <f t="shared" si="8"/>
        <v>0</v>
      </c>
      <c r="F39" s="37">
        <f t="shared" si="9"/>
        <v>0</v>
      </c>
      <c r="G39" s="37">
        <f t="shared" si="10"/>
        <v>0</v>
      </c>
    </row>
    <row r="40" spans="1:7" ht="25.5" x14ac:dyDescent="0.2">
      <c r="A40" s="9"/>
      <c r="B40" s="42" t="s">
        <v>25</v>
      </c>
      <c r="C40" s="10"/>
      <c r="D40" s="11"/>
      <c r="E40" s="12"/>
      <c r="F40" s="12"/>
      <c r="G40" s="13"/>
    </row>
    <row r="41" spans="1:7" x14ac:dyDescent="0.2">
      <c r="A41" s="21">
        <v>30</v>
      </c>
      <c r="B41" s="46" t="s">
        <v>31</v>
      </c>
      <c r="C41" s="39">
        <v>2</v>
      </c>
      <c r="D41" s="30"/>
      <c r="E41" s="37">
        <f t="shared" ref="E41:E47" si="12">ROUND(C41*D41,2)</f>
        <v>0</v>
      </c>
      <c r="F41" s="37">
        <f t="shared" ref="F41:F47" si="13">ROUND(E41*0.23,2)</f>
        <v>0</v>
      </c>
      <c r="G41" s="37">
        <f t="shared" ref="G41:G47" si="14">E41+F41</f>
        <v>0</v>
      </c>
    </row>
    <row r="42" spans="1:7" x14ac:dyDescent="0.2">
      <c r="A42" s="14">
        <f t="shared" ref="A42:A47" si="15">A41+1</f>
        <v>31</v>
      </c>
      <c r="B42" s="43" t="s">
        <v>18</v>
      </c>
      <c r="C42" s="39">
        <v>30</v>
      </c>
      <c r="D42" s="30"/>
      <c r="E42" s="37">
        <f t="shared" si="12"/>
        <v>0</v>
      </c>
      <c r="F42" s="37">
        <f t="shared" si="13"/>
        <v>0</v>
      </c>
      <c r="G42" s="37">
        <f t="shared" si="14"/>
        <v>0</v>
      </c>
    </row>
    <row r="43" spans="1:7" x14ac:dyDescent="0.2">
      <c r="A43" s="14">
        <f t="shared" si="15"/>
        <v>32</v>
      </c>
      <c r="B43" s="43" t="s">
        <v>19</v>
      </c>
      <c r="C43" s="39">
        <v>30</v>
      </c>
      <c r="D43" s="27"/>
      <c r="E43" s="37">
        <f t="shared" si="12"/>
        <v>0</v>
      </c>
      <c r="F43" s="37">
        <f t="shared" si="13"/>
        <v>0</v>
      </c>
      <c r="G43" s="37">
        <f t="shared" si="14"/>
        <v>0</v>
      </c>
    </row>
    <row r="44" spans="1:7" ht="25.5" x14ac:dyDescent="0.2">
      <c r="A44" s="14">
        <f t="shared" si="15"/>
        <v>33</v>
      </c>
      <c r="B44" s="46" t="s">
        <v>77</v>
      </c>
      <c r="C44" s="39">
        <v>8</v>
      </c>
      <c r="D44" s="27"/>
      <c r="E44" s="37">
        <f t="shared" si="12"/>
        <v>0</v>
      </c>
      <c r="F44" s="37">
        <f t="shared" si="13"/>
        <v>0</v>
      </c>
      <c r="G44" s="37">
        <f t="shared" si="14"/>
        <v>0</v>
      </c>
    </row>
    <row r="45" spans="1:7" x14ac:dyDescent="0.2">
      <c r="A45" s="14">
        <f t="shared" si="15"/>
        <v>34</v>
      </c>
      <c r="B45" s="46" t="s">
        <v>68</v>
      </c>
      <c r="C45" s="39">
        <v>1</v>
      </c>
      <c r="D45" s="27"/>
      <c r="E45" s="37">
        <f t="shared" si="12"/>
        <v>0</v>
      </c>
      <c r="F45" s="37">
        <f t="shared" si="13"/>
        <v>0</v>
      </c>
      <c r="G45" s="37">
        <f t="shared" si="14"/>
        <v>0</v>
      </c>
    </row>
    <row r="46" spans="1:7" x14ac:dyDescent="0.2">
      <c r="A46" s="14">
        <f t="shared" si="15"/>
        <v>35</v>
      </c>
      <c r="B46" s="43" t="s">
        <v>78</v>
      </c>
      <c r="C46" s="40">
        <v>2</v>
      </c>
      <c r="D46" s="31"/>
      <c r="E46" s="37">
        <f t="shared" si="12"/>
        <v>0</v>
      </c>
      <c r="F46" s="37">
        <f t="shared" si="13"/>
        <v>0</v>
      </c>
      <c r="G46" s="37">
        <f t="shared" si="14"/>
        <v>0</v>
      </c>
    </row>
    <row r="47" spans="1:7" x14ac:dyDescent="0.2">
      <c r="A47" s="14">
        <f t="shared" si="15"/>
        <v>36</v>
      </c>
      <c r="B47" s="43" t="s">
        <v>79</v>
      </c>
      <c r="C47" s="40">
        <v>3</v>
      </c>
      <c r="D47" s="31"/>
      <c r="E47" s="37">
        <f t="shared" si="12"/>
        <v>0</v>
      </c>
      <c r="F47" s="37">
        <f t="shared" si="13"/>
        <v>0</v>
      </c>
      <c r="G47" s="37">
        <f t="shared" si="14"/>
        <v>0</v>
      </c>
    </row>
    <row r="48" spans="1:7" x14ac:dyDescent="0.2">
      <c r="A48" s="21"/>
      <c r="B48" s="42" t="s">
        <v>20</v>
      </c>
      <c r="C48" s="10"/>
      <c r="D48" s="32"/>
      <c r="E48" s="12"/>
      <c r="F48" s="12"/>
      <c r="G48" s="19"/>
    </row>
    <row r="49" spans="1:7" x14ac:dyDescent="0.2">
      <c r="A49" s="21">
        <v>37</v>
      </c>
      <c r="B49" s="46" t="s">
        <v>94</v>
      </c>
      <c r="C49" s="39">
        <v>15</v>
      </c>
      <c r="D49" s="27"/>
      <c r="E49" s="37">
        <f t="shared" ref="E49:E55" si="16">ROUND(C49*D49,2)</f>
        <v>0</v>
      </c>
      <c r="F49" s="37">
        <f t="shared" ref="F49:F55" si="17">ROUND(E49*0.23,2)</f>
        <v>0</v>
      </c>
      <c r="G49" s="37">
        <f t="shared" ref="G49:G55" si="18">E49+F49</f>
        <v>0</v>
      </c>
    </row>
    <row r="50" spans="1:7" x14ac:dyDescent="0.2">
      <c r="A50" s="14">
        <f t="shared" ref="A50:A55" si="19">A49+1</f>
        <v>38</v>
      </c>
      <c r="B50" s="46" t="s">
        <v>95</v>
      </c>
      <c r="C50" s="39">
        <v>10</v>
      </c>
      <c r="D50" s="27"/>
      <c r="E50" s="37">
        <f t="shared" si="16"/>
        <v>0</v>
      </c>
      <c r="F50" s="37">
        <f t="shared" si="17"/>
        <v>0</v>
      </c>
      <c r="G50" s="37">
        <f t="shared" si="18"/>
        <v>0</v>
      </c>
    </row>
    <row r="51" spans="1:7" ht="25.5" x14ac:dyDescent="0.2">
      <c r="A51" s="14">
        <f t="shared" si="19"/>
        <v>39</v>
      </c>
      <c r="B51" s="46" t="s">
        <v>59</v>
      </c>
      <c r="C51" s="39">
        <v>1</v>
      </c>
      <c r="D51" s="27"/>
      <c r="E51" s="37">
        <f t="shared" si="16"/>
        <v>0</v>
      </c>
      <c r="F51" s="37">
        <f t="shared" si="17"/>
        <v>0</v>
      </c>
      <c r="G51" s="37">
        <f t="shared" si="18"/>
        <v>0</v>
      </c>
    </row>
    <row r="52" spans="1:7" x14ac:dyDescent="0.2">
      <c r="A52" s="14">
        <f t="shared" si="19"/>
        <v>40</v>
      </c>
      <c r="B52" s="53" t="s">
        <v>69</v>
      </c>
      <c r="C52" s="39">
        <v>1</v>
      </c>
      <c r="D52" s="27"/>
      <c r="E52" s="37">
        <f t="shared" si="16"/>
        <v>0</v>
      </c>
      <c r="F52" s="37">
        <f t="shared" si="17"/>
        <v>0</v>
      </c>
      <c r="G52" s="37">
        <f t="shared" si="18"/>
        <v>0</v>
      </c>
    </row>
    <row r="53" spans="1:7" x14ac:dyDescent="0.2">
      <c r="A53" s="14">
        <f t="shared" si="19"/>
        <v>41</v>
      </c>
      <c r="B53" s="25" t="s">
        <v>92</v>
      </c>
      <c r="C53" s="40">
        <v>1</v>
      </c>
      <c r="D53" s="33"/>
      <c r="E53" s="37">
        <f t="shared" si="16"/>
        <v>0</v>
      </c>
      <c r="F53" s="37">
        <f t="shared" si="17"/>
        <v>0</v>
      </c>
      <c r="G53" s="37">
        <f t="shared" si="18"/>
        <v>0</v>
      </c>
    </row>
    <row r="54" spans="1:7" x14ac:dyDescent="0.2">
      <c r="A54" s="14">
        <f t="shared" si="19"/>
        <v>42</v>
      </c>
      <c r="B54" s="46" t="s">
        <v>96</v>
      </c>
      <c r="C54" s="39">
        <v>2</v>
      </c>
      <c r="D54" s="27"/>
      <c r="E54" s="37">
        <f t="shared" si="16"/>
        <v>0</v>
      </c>
      <c r="F54" s="37">
        <f t="shared" si="17"/>
        <v>0</v>
      </c>
      <c r="G54" s="37">
        <f t="shared" si="18"/>
        <v>0</v>
      </c>
    </row>
    <row r="55" spans="1:7" x14ac:dyDescent="0.2">
      <c r="A55" s="14">
        <f t="shared" si="19"/>
        <v>43</v>
      </c>
      <c r="B55" s="45" t="s">
        <v>91</v>
      </c>
      <c r="C55" s="40">
        <v>1</v>
      </c>
      <c r="D55" s="33"/>
      <c r="E55" s="37">
        <f t="shared" si="16"/>
        <v>0</v>
      </c>
      <c r="F55" s="37">
        <f t="shared" si="17"/>
        <v>0</v>
      </c>
      <c r="G55" s="37">
        <f t="shared" si="18"/>
        <v>0</v>
      </c>
    </row>
    <row r="56" spans="1:7" x14ac:dyDescent="0.2">
      <c r="A56" s="21"/>
      <c r="B56" s="42" t="s">
        <v>22</v>
      </c>
      <c r="C56" s="10"/>
      <c r="D56" s="32"/>
      <c r="E56" s="12"/>
      <c r="F56" s="12"/>
      <c r="G56" s="13"/>
    </row>
    <row r="57" spans="1:7" ht="25.5" x14ac:dyDescent="0.2">
      <c r="A57" s="21">
        <v>44</v>
      </c>
      <c r="B57" s="43" t="s">
        <v>70</v>
      </c>
      <c r="C57" s="39">
        <v>3</v>
      </c>
      <c r="D57" s="34"/>
      <c r="E57" s="37">
        <f t="shared" ref="E57:E58" si="20">ROUND(C57*D57,2)</f>
        <v>0</v>
      </c>
      <c r="F57" s="37">
        <f t="shared" ref="F57:F58" si="21">ROUND(E57*0.23,2)</f>
        <v>0</v>
      </c>
      <c r="G57" s="37">
        <f t="shared" ref="G57:G58" si="22">E57+F57</f>
        <v>0</v>
      </c>
    </row>
    <row r="58" spans="1:7" x14ac:dyDescent="0.2">
      <c r="A58" s="14">
        <f t="shared" ref="A58" si="23">A57+1</f>
        <v>45</v>
      </c>
      <c r="B58" s="43" t="s">
        <v>71</v>
      </c>
      <c r="C58" s="39">
        <v>1</v>
      </c>
      <c r="D58" s="34"/>
      <c r="E58" s="37">
        <f t="shared" si="20"/>
        <v>0</v>
      </c>
      <c r="F58" s="37">
        <f t="shared" si="21"/>
        <v>0</v>
      </c>
      <c r="G58" s="37">
        <f t="shared" si="22"/>
        <v>0</v>
      </c>
    </row>
    <row r="59" spans="1:7" ht="38.25" x14ac:dyDescent="0.2">
      <c r="A59" s="21"/>
      <c r="B59" s="42" t="s">
        <v>24</v>
      </c>
      <c r="C59" s="10"/>
      <c r="D59" s="11"/>
      <c r="E59" s="12"/>
      <c r="F59" s="12"/>
      <c r="G59" s="13"/>
    </row>
    <row r="60" spans="1:7" ht="25.5" x14ac:dyDescent="0.2">
      <c r="A60" s="21">
        <v>46</v>
      </c>
      <c r="B60" s="54" t="s">
        <v>72</v>
      </c>
      <c r="C60" s="39">
        <v>1</v>
      </c>
      <c r="D60" s="34"/>
      <c r="E60" s="37">
        <f t="shared" ref="E60:E62" si="24">ROUND(C60*D60,2)</f>
        <v>0</v>
      </c>
      <c r="F60" s="37">
        <f t="shared" ref="F60:F62" si="25">ROUND(E60*0.23,2)</f>
        <v>0</v>
      </c>
      <c r="G60" s="37">
        <f t="shared" ref="G60:G62" si="26">E60+F60</f>
        <v>0</v>
      </c>
    </row>
    <row r="61" spans="1:7" x14ac:dyDescent="0.2">
      <c r="A61" s="14">
        <f t="shared" ref="A61:A62" si="27">A60+1</f>
        <v>47</v>
      </c>
      <c r="B61" s="43" t="s">
        <v>73</v>
      </c>
      <c r="C61" s="39">
        <v>3</v>
      </c>
      <c r="D61" s="34"/>
      <c r="E61" s="37">
        <f t="shared" si="24"/>
        <v>0</v>
      </c>
      <c r="F61" s="37">
        <f t="shared" si="25"/>
        <v>0</v>
      </c>
      <c r="G61" s="37">
        <f t="shared" si="26"/>
        <v>0</v>
      </c>
    </row>
    <row r="62" spans="1:7" x14ac:dyDescent="0.2">
      <c r="A62" s="14">
        <f t="shared" si="27"/>
        <v>48</v>
      </c>
      <c r="B62" s="54" t="s">
        <v>74</v>
      </c>
      <c r="C62" s="39">
        <v>1</v>
      </c>
      <c r="D62" s="34"/>
      <c r="E62" s="37">
        <f t="shared" si="24"/>
        <v>0</v>
      </c>
      <c r="F62" s="37">
        <f t="shared" si="25"/>
        <v>0</v>
      </c>
      <c r="G62" s="37">
        <f t="shared" si="26"/>
        <v>0</v>
      </c>
    </row>
    <row r="63" spans="1:7" x14ac:dyDescent="0.2">
      <c r="A63" s="21"/>
      <c r="B63" s="42" t="s">
        <v>23</v>
      </c>
      <c r="C63" s="10"/>
      <c r="D63" s="32"/>
      <c r="E63" s="12"/>
      <c r="F63" s="12"/>
      <c r="G63" s="13"/>
    </row>
    <row r="64" spans="1:7" x14ac:dyDescent="0.2">
      <c r="A64" s="21">
        <v>49</v>
      </c>
      <c r="B64" s="54" t="s">
        <v>28</v>
      </c>
      <c r="C64" s="39">
        <v>1</v>
      </c>
      <c r="D64" s="34"/>
      <c r="E64" s="37">
        <f t="shared" ref="E64:E98" si="28">ROUND(C64*D64,2)</f>
        <v>0</v>
      </c>
      <c r="F64" s="37">
        <f t="shared" ref="F64:F98" si="29">ROUND(E64*0.23,2)</f>
        <v>0</v>
      </c>
      <c r="G64" s="37">
        <f t="shared" ref="G64:G98" si="30">E64+F64</f>
        <v>0</v>
      </c>
    </row>
    <row r="65" spans="1:7" x14ac:dyDescent="0.2">
      <c r="A65" s="14">
        <f t="shared" ref="A65:A98" si="31">A64+1</f>
        <v>50</v>
      </c>
      <c r="B65" s="48" t="s">
        <v>29</v>
      </c>
      <c r="C65" s="39">
        <v>1</v>
      </c>
      <c r="D65" s="34"/>
      <c r="E65" s="37">
        <f t="shared" si="28"/>
        <v>0</v>
      </c>
      <c r="F65" s="37">
        <f t="shared" si="29"/>
        <v>0</v>
      </c>
      <c r="G65" s="37">
        <f t="shared" si="30"/>
        <v>0</v>
      </c>
    </row>
    <row r="66" spans="1:7" x14ac:dyDescent="0.2">
      <c r="A66" s="14">
        <f t="shared" si="31"/>
        <v>51</v>
      </c>
      <c r="B66" s="54" t="s">
        <v>30</v>
      </c>
      <c r="C66" s="39">
        <v>4</v>
      </c>
      <c r="D66" s="34"/>
      <c r="E66" s="37">
        <f t="shared" si="28"/>
        <v>0</v>
      </c>
      <c r="F66" s="37">
        <f t="shared" si="29"/>
        <v>0</v>
      </c>
      <c r="G66" s="37">
        <f t="shared" si="30"/>
        <v>0</v>
      </c>
    </row>
    <row r="67" spans="1:7" x14ac:dyDescent="0.2">
      <c r="A67" s="14">
        <f t="shared" si="31"/>
        <v>52</v>
      </c>
      <c r="B67" s="45" t="s">
        <v>32</v>
      </c>
      <c r="C67" s="40">
        <v>2</v>
      </c>
      <c r="D67" s="34"/>
      <c r="E67" s="37">
        <f t="shared" si="28"/>
        <v>0</v>
      </c>
      <c r="F67" s="37">
        <f t="shared" si="29"/>
        <v>0</v>
      </c>
      <c r="G67" s="37">
        <f t="shared" si="30"/>
        <v>0</v>
      </c>
    </row>
    <row r="68" spans="1:7" x14ac:dyDescent="0.2">
      <c r="A68" s="14">
        <f t="shared" si="31"/>
        <v>53</v>
      </c>
      <c r="B68" s="54" t="s">
        <v>33</v>
      </c>
      <c r="C68" s="39">
        <v>1</v>
      </c>
      <c r="D68" s="34"/>
      <c r="E68" s="37">
        <f t="shared" si="28"/>
        <v>0</v>
      </c>
      <c r="F68" s="37">
        <f t="shared" si="29"/>
        <v>0</v>
      </c>
      <c r="G68" s="37">
        <f t="shared" si="30"/>
        <v>0</v>
      </c>
    </row>
    <row r="69" spans="1:7" x14ac:dyDescent="0.2">
      <c r="A69" s="14">
        <f t="shared" si="31"/>
        <v>54</v>
      </c>
      <c r="B69" s="45" t="s">
        <v>34</v>
      </c>
      <c r="C69" s="40">
        <v>1</v>
      </c>
      <c r="D69" s="34"/>
      <c r="E69" s="37">
        <f t="shared" si="28"/>
        <v>0</v>
      </c>
      <c r="F69" s="37">
        <f t="shared" si="29"/>
        <v>0</v>
      </c>
      <c r="G69" s="37">
        <f t="shared" si="30"/>
        <v>0</v>
      </c>
    </row>
    <row r="70" spans="1:7" x14ac:dyDescent="0.2">
      <c r="A70" s="14">
        <f t="shared" si="31"/>
        <v>55</v>
      </c>
      <c r="B70" s="54" t="s">
        <v>35</v>
      </c>
      <c r="C70" s="39">
        <v>2</v>
      </c>
      <c r="D70" s="34"/>
      <c r="E70" s="37">
        <f t="shared" si="28"/>
        <v>0</v>
      </c>
      <c r="F70" s="37">
        <f t="shared" si="29"/>
        <v>0</v>
      </c>
      <c r="G70" s="37">
        <f t="shared" si="30"/>
        <v>0</v>
      </c>
    </row>
    <row r="71" spans="1:7" x14ac:dyDescent="0.2">
      <c r="A71" s="14">
        <f t="shared" si="31"/>
        <v>56</v>
      </c>
      <c r="B71" s="45" t="s">
        <v>36</v>
      </c>
      <c r="C71" s="40">
        <v>3</v>
      </c>
      <c r="D71" s="33"/>
      <c r="E71" s="37">
        <f t="shared" si="28"/>
        <v>0</v>
      </c>
      <c r="F71" s="37">
        <f t="shared" si="29"/>
        <v>0</v>
      </c>
      <c r="G71" s="37">
        <f t="shared" si="30"/>
        <v>0</v>
      </c>
    </row>
    <row r="72" spans="1:7" x14ac:dyDescent="0.2">
      <c r="A72" s="14">
        <f t="shared" si="31"/>
        <v>57</v>
      </c>
      <c r="B72" s="54" t="s">
        <v>37</v>
      </c>
      <c r="C72" s="39">
        <v>2</v>
      </c>
      <c r="D72" s="34"/>
      <c r="E72" s="37">
        <f t="shared" si="28"/>
        <v>0</v>
      </c>
      <c r="F72" s="37">
        <f t="shared" si="29"/>
        <v>0</v>
      </c>
      <c r="G72" s="37">
        <f t="shared" si="30"/>
        <v>0</v>
      </c>
    </row>
    <row r="73" spans="1:7" ht="25.5" x14ac:dyDescent="0.2">
      <c r="A73" s="14">
        <f t="shared" si="31"/>
        <v>58</v>
      </c>
      <c r="B73" s="54" t="s">
        <v>47</v>
      </c>
      <c r="C73" s="39">
        <v>2</v>
      </c>
      <c r="D73" s="34"/>
      <c r="E73" s="37">
        <f t="shared" si="28"/>
        <v>0</v>
      </c>
      <c r="F73" s="37">
        <f t="shared" si="29"/>
        <v>0</v>
      </c>
      <c r="G73" s="37">
        <f t="shared" si="30"/>
        <v>0</v>
      </c>
    </row>
    <row r="74" spans="1:7" x14ac:dyDescent="0.2">
      <c r="A74" s="14">
        <f t="shared" si="31"/>
        <v>59</v>
      </c>
      <c r="B74" s="25" t="s">
        <v>83</v>
      </c>
      <c r="C74" s="39">
        <v>1</v>
      </c>
      <c r="D74" s="34"/>
      <c r="E74" s="37">
        <f t="shared" si="28"/>
        <v>0</v>
      </c>
      <c r="F74" s="37">
        <f t="shared" si="29"/>
        <v>0</v>
      </c>
      <c r="G74" s="37">
        <f t="shared" si="30"/>
        <v>0</v>
      </c>
    </row>
    <row r="75" spans="1:7" x14ac:dyDescent="0.2">
      <c r="A75" s="14">
        <f t="shared" si="31"/>
        <v>60</v>
      </c>
      <c r="B75" s="48" t="s">
        <v>48</v>
      </c>
      <c r="C75" s="39">
        <v>1</v>
      </c>
      <c r="D75" s="34"/>
      <c r="E75" s="37">
        <f t="shared" si="28"/>
        <v>0</v>
      </c>
      <c r="F75" s="37">
        <f t="shared" si="29"/>
        <v>0</v>
      </c>
      <c r="G75" s="37">
        <f t="shared" si="30"/>
        <v>0</v>
      </c>
    </row>
    <row r="76" spans="1:7" ht="25.5" x14ac:dyDescent="0.2">
      <c r="A76" s="14">
        <f t="shared" si="31"/>
        <v>61</v>
      </c>
      <c r="B76" s="25" t="s">
        <v>84</v>
      </c>
      <c r="C76" s="39">
        <v>1</v>
      </c>
      <c r="D76" s="34"/>
      <c r="E76" s="37">
        <f t="shared" si="28"/>
        <v>0</v>
      </c>
      <c r="F76" s="37">
        <f t="shared" si="29"/>
        <v>0</v>
      </c>
      <c r="G76" s="37">
        <f t="shared" si="30"/>
        <v>0</v>
      </c>
    </row>
    <row r="77" spans="1:7" x14ac:dyDescent="0.2">
      <c r="A77" s="14">
        <f t="shared" si="31"/>
        <v>62</v>
      </c>
      <c r="B77" s="48" t="s">
        <v>49</v>
      </c>
      <c r="C77" s="39">
        <v>1</v>
      </c>
      <c r="D77" s="34"/>
      <c r="E77" s="37">
        <f t="shared" si="28"/>
        <v>0</v>
      </c>
      <c r="F77" s="37">
        <f t="shared" si="29"/>
        <v>0</v>
      </c>
      <c r="G77" s="37">
        <f t="shared" si="30"/>
        <v>0</v>
      </c>
    </row>
    <row r="78" spans="1:7" x14ac:dyDescent="0.2">
      <c r="A78" s="14">
        <f t="shared" si="31"/>
        <v>63</v>
      </c>
      <c r="B78" s="54" t="s">
        <v>50</v>
      </c>
      <c r="C78" s="39">
        <v>3</v>
      </c>
      <c r="D78" s="34"/>
      <c r="E78" s="37">
        <f t="shared" si="28"/>
        <v>0</v>
      </c>
      <c r="F78" s="37">
        <f t="shared" si="29"/>
        <v>0</v>
      </c>
      <c r="G78" s="37">
        <f t="shared" si="30"/>
        <v>0</v>
      </c>
    </row>
    <row r="79" spans="1:7" x14ac:dyDescent="0.2">
      <c r="A79" s="14">
        <f t="shared" si="31"/>
        <v>64</v>
      </c>
      <c r="B79" s="45" t="s">
        <v>90</v>
      </c>
      <c r="C79" s="39">
        <v>3</v>
      </c>
      <c r="D79" s="34"/>
      <c r="E79" s="37">
        <f t="shared" si="28"/>
        <v>0</v>
      </c>
      <c r="F79" s="37">
        <f t="shared" si="29"/>
        <v>0</v>
      </c>
      <c r="G79" s="37">
        <f t="shared" si="30"/>
        <v>0</v>
      </c>
    </row>
    <row r="80" spans="1:7" x14ac:dyDescent="0.2">
      <c r="A80" s="14">
        <f t="shared" si="31"/>
        <v>65</v>
      </c>
      <c r="B80" s="45" t="s">
        <v>51</v>
      </c>
      <c r="C80" s="40">
        <v>1</v>
      </c>
      <c r="D80" s="33"/>
      <c r="E80" s="37">
        <f t="shared" si="28"/>
        <v>0</v>
      </c>
      <c r="F80" s="37">
        <f t="shared" si="29"/>
        <v>0</v>
      </c>
      <c r="G80" s="37">
        <f t="shared" si="30"/>
        <v>0</v>
      </c>
    </row>
    <row r="81" spans="1:7" x14ac:dyDescent="0.2">
      <c r="A81" s="14">
        <f t="shared" si="31"/>
        <v>66</v>
      </c>
      <c r="B81" s="45" t="s">
        <v>53</v>
      </c>
      <c r="C81" s="40">
        <v>1</v>
      </c>
      <c r="D81" s="33"/>
      <c r="E81" s="37">
        <f t="shared" si="28"/>
        <v>0</v>
      </c>
      <c r="F81" s="37">
        <f t="shared" si="29"/>
        <v>0</v>
      </c>
      <c r="G81" s="37">
        <f t="shared" si="30"/>
        <v>0</v>
      </c>
    </row>
    <row r="82" spans="1:7" ht="25.5" x14ac:dyDescent="0.2">
      <c r="A82" s="14">
        <f t="shared" si="31"/>
        <v>67</v>
      </c>
      <c r="B82" s="46" t="s">
        <v>54</v>
      </c>
      <c r="C82" s="39">
        <v>1</v>
      </c>
      <c r="D82" s="27"/>
      <c r="E82" s="37">
        <f t="shared" si="28"/>
        <v>0</v>
      </c>
      <c r="F82" s="37">
        <f t="shared" si="29"/>
        <v>0</v>
      </c>
      <c r="G82" s="37">
        <f t="shared" si="30"/>
        <v>0</v>
      </c>
    </row>
    <row r="83" spans="1:7" x14ac:dyDescent="0.2">
      <c r="A83" s="14">
        <f t="shared" si="31"/>
        <v>68</v>
      </c>
      <c r="B83" s="46" t="s">
        <v>55</v>
      </c>
      <c r="C83" s="39">
        <v>1</v>
      </c>
      <c r="D83" s="27"/>
      <c r="E83" s="37">
        <f t="shared" si="28"/>
        <v>0</v>
      </c>
      <c r="F83" s="37">
        <f t="shared" si="29"/>
        <v>0</v>
      </c>
      <c r="G83" s="37">
        <f t="shared" si="30"/>
        <v>0</v>
      </c>
    </row>
    <row r="84" spans="1:7" x14ac:dyDescent="0.2">
      <c r="A84" s="14">
        <f t="shared" si="31"/>
        <v>69</v>
      </c>
      <c r="B84" s="46" t="s">
        <v>56</v>
      </c>
      <c r="C84" s="39">
        <v>1</v>
      </c>
      <c r="D84" s="27"/>
      <c r="E84" s="37">
        <f t="shared" si="28"/>
        <v>0</v>
      </c>
      <c r="F84" s="37">
        <f t="shared" si="29"/>
        <v>0</v>
      </c>
      <c r="G84" s="37">
        <f t="shared" si="30"/>
        <v>0</v>
      </c>
    </row>
    <row r="85" spans="1:7" x14ac:dyDescent="0.2">
      <c r="A85" s="14">
        <f t="shared" si="31"/>
        <v>70</v>
      </c>
      <c r="B85" s="46" t="s">
        <v>57</v>
      </c>
      <c r="C85" s="39">
        <v>2</v>
      </c>
      <c r="D85" s="27"/>
      <c r="E85" s="37">
        <f t="shared" si="28"/>
        <v>0</v>
      </c>
      <c r="F85" s="37">
        <f t="shared" si="29"/>
        <v>0</v>
      </c>
      <c r="G85" s="37">
        <f t="shared" si="30"/>
        <v>0</v>
      </c>
    </row>
    <row r="86" spans="1:7" x14ac:dyDescent="0.2">
      <c r="A86" s="14">
        <f t="shared" si="31"/>
        <v>71</v>
      </c>
      <c r="B86" s="25" t="s">
        <v>58</v>
      </c>
      <c r="C86" s="40">
        <v>1</v>
      </c>
      <c r="D86" s="35"/>
      <c r="E86" s="37">
        <f t="shared" si="28"/>
        <v>0</v>
      </c>
      <c r="F86" s="37">
        <f t="shared" si="29"/>
        <v>0</v>
      </c>
      <c r="G86" s="37">
        <f t="shared" si="30"/>
        <v>0</v>
      </c>
    </row>
    <row r="87" spans="1:7" ht="25.5" x14ac:dyDescent="0.2">
      <c r="A87" s="14">
        <f t="shared" si="31"/>
        <v>72</v>
      </c>
      <c r="B87" s="54" t="s">
        <v>60</v>
      </c>
      <c r="C87" s="39">
        <v>1</v>
      </c>
      <c r="D87" s="35"/>
      <c r="E87" s="37">
        <f t="shared" si="28"/>
        <v>0</v>
      </c>
      <c r="F87" s="37">
        <f t="shared" si="29"/>
        <v>0</v>
      </c>
      <c r="G87" s="37">
        <f t="shared" si="30"/>
        <v>0</v>
      </c>
    </row>
    <row r="88" spans="1:7" x14ac:dyDescent="0.2">
      <c r="A88" s="14">
        <f t="shared" si="31"/>
        <v>73</v>
      </c>
      <c r="B88" s="55" t="s">
        <v>61</v>
      </c>
      <c r="C88" s="39">
        <v>1</v>
      </c>
      <c r="D88" s="35"/>
      <c r="E88" s="37">
        <f t="shared" si="28"/>
        <v>0</v>
      </c>
      <c r="F88" s="37">
        <f t="shared" si="29"/>
        <v>0</v>
      </c>
      <c r="G88" s="37">
        <f t="shared" si="30"/>
        <v>0</v>
      </c>
    </row>
    <row r="89" spans="1:7" ht="25.5" x14ac:dyDescent="0.2">
      <c r="A89" s="14">
        <f t="shared" si="31"/>
        <v>74</v>
      </c>
      <c r="B89" s="54" t="s">
        <v>62</v>
      </c>
      <c r="C89" s="39">
        <v>5</v>
      </c>
      <c r="D89" s="35"/>
      <c r="E89" s="37">
        <f t="shared" si="28"/>
        <v>0</v>
      </c>
      <c r="F89" s="37">
        <f t="shared" si="29"/>
        <v>0</v>
      </c>
      <c r="G89" s="37">
        <f t="shared" si="30"/>
        <v>0</v>
      </c>
    </row>
    <row r="90" spans="1:7" x14ac:dyDescent="0.2">
      <c r="A90" s="14">
        <f t="shared" si="31"/>
        <v>75</v>
      </c>
      <c r="B90" s="54" t="s">
        <v>63</v>
      </c>
      <c r="C90" s="39">
        <v>3</v>
      </c>
      <c r="D90" s="35"/>
      <c r="E90" s="37">
        <f t="shared" si="28"/>
        <v>0</v>
      </c>
      <c r="F90" s="37">
        <f t="shared" si="29"/>
        <v>0</v>
      </c>
      <c r="G90" s="37">
        <f t="shared" si="30"/>
        <v>0</v>
      </c>
    </row>
    <row r="91" spans="1:7" x14ac:dyDescent="0.2">
      <c r="A91" s="14">
        <f t="shared" si="31"/>
        <v>76</v>
      </c>
      <c r="B91" s="54" t="s">
        <v>81</v>
      </c>
      <c r="C91" s="39">
        <v>1</v>
      </c>
      <c r="D91" s="35"/>
      <c r="E91" s="37">
        <f t="shared" si="28"/>
        <v>0</v>
      </c>
      <c r="F91" s="37">
        <f t="shared" si="29"/>
        <v>0</v>
      </c>
      <c r="G91" s="37">
        <f t="shared" si="30"/>
        <v>0</v>
      </c>
    </row>
    <row r="92" spans="1:7" x14ac:dyDescent="0.2">
      <c r="A92" s="14">
        <f t="shared" si="31"/>
        <v>77</v>
      </c>
      <c r="B92" s="54" t="s">
        <v>80</v>
      </c>
      <c r="C92" s="39">
        <v>1</v>
      </c>
      <c r="D92" s="34"/>
      <c r="E92" s="37">
        <f t="shared" si="28"/>
        <v>0</v>
      </c>
      <c r="F92" s="37">
        <f t="shared" si="29"/>
        <v>0</v>
      </c>
      <c r="G92" s="37">
        <f t="shared" si="30"/>
        <v>0</v>
      </c>
    </row>
    <row r="93" spans="1:7" ht="25.5" x14ac:dyDescent="0.2">
      <c r="A93" s="14">
        <f t="shared" si="31"/>
        <v>78</v>
      </c>
      <c r="B93" s="53" t="s">
        <v>82</v>
      </c>
      <c r="C93" s="39">
        <v>3</v>
      </c>
      <c r="D93" s="35"/>
      <c r="E93" s="37">
        <f t="shared" si="28"/>
        <v>0</v>
      </c>
      <c r="F93" s="37">
        <f t="shared" si="29"/>
        <v>0</v>
      </c>
      <c r="G93" s="37">
        <f t="shared" si="30"/>
        <v>0</v>
      </c>
    </row>
    <row r="94" spans="1:7" x14ac:dyDescent="0.2">
      <c r="A94" s="14">
        <f t="shared" si="31"/>
        <v>79</v>
      </c>
      <c r="B94" s="54" t="s">
        <v>85</v>
      </c>
      <c r="C94" s="39">
        <v>1</v>
      </c>
      <c r="D94" s="34"/>
      <c r="E94" s="37">
        <f t="shared" si="28"/>
        <v>0</v>
      </c>
      <c r="F94" s="37">
        <f t="shared" si="29"/>
        <v>0</v>
      </c>
      <c r="G94" s="37">
        <f t="shared" si="30"/>
        <v>0</v>
      </c>
    </row>
    <row r="95" spans="1:7" x14ac:dyDescent="0.2">
      <c r="A95" s="14">
        <f t="shared" si="31"/>
        <v>80</v>
      </c>
      <c r="B95" s="54" t="s">
        <v>87</v>
      </c>
      <c r="C95" s="39">
        <v>1</v>
      </c>
      <c r="D95" s="34"/>
      <c r="E95" s="37">
        <f t="shared" si="28"/>
        <v>0</v>
      </c>
      <c r="F95" s="37">
        <f t="shared" si="29"/>
        <v>0</v>
      </c>
      <c r="G95" s="37">
        <f t="shared" si="30"/>
        <v>0</v>
      </c>
    </row>
    <row r="96" spans="1:7" x14ac:dyDescent="0.2">
      <c r="A96" s="14">
        <f t="shared" si="31"/>
        <v>81</v>
      </c>
      <c r="B96" s="54" t="s">
        <v>89</v>
      </c>
      <c r="C96" s="39">
        <v>1</v>
      </c>
      <c r="D96" s="34"/>
      <c r="E96" s="37">
        <f t="shared" si="28"/>
        <v>0</v>
      </c>
      <c r="F96" s="37">
        <f t="shared" si="29"/>
        <v>0</v>
      </c>
      <c r="G96" s="37">
        <f t="shared" si="30"/>
        <v>0</v>
      </c>
    </row>
    <row r="97" spans="1:7" x14ac:dyDescent="0.2">
      <c r="A97" s="14">
        <f t="shared" si="31"/>
        <v>82</v>
      </c>
      <c r="B97" s="54" t="s">
        <v>88</v>
      </c>
      <c r="C97" s="39">
        <v>1</v>
      </c>
      <c r="D97" s="34"/>
      <c r="E97" s="37">
        <f t="shared" si="28"/>
        <v>0</v>
      </c>
      <c r="F97" s="37">
        <f t="shared" si="29"/>
        <v>0</v>
      </c>
      <c r="G97" s="37">
        <f t="shared" si="30"/>
        <v>0</v>
      </c>
    </row>
    <row r="98" spans="1:7" x14ac:dyDescent="0.2">
      <c r="A98" s="14">
        <f t="shared" si="31"/>
        <v>83</v>
      </c>
      <c r="B98" s="54" t="s">
        <v>86</v>
      </c>
      <c r="C98" s="39">
        <v>3</v>
      </c>
      <c r="D98" s="34"/>
      <c r="E98" s="37">
        <f t="shared" si="28"/>
        <v>0</v>
      </c>
      <c r="F98" s="37">
        <f t="shared" si="29"/>
        <v>0</v>
      </c>
      <c r="G98" s="37">
        <f t="shared" si="30"/>
        <v>0</v>
      </c>
    </row>
    <row r="99" spans="1:7" s="26" customFormat="1" x14ac:dyDescent="0.2">
      <c r="A99" s="48"/>
      <c r="B99" s="14"/>
      <c r="C99" s="61" t="s">
        <v>21</v>
      </c>
      <c r="D99" s="61"/>
      <c r="E99" s="41">
        <f>SUM(E64:E98,E9:E20,E22:E34,E36:E39,E41:E47,E49:E55,E57:E58,E60:E62)</f>
        <v>0</v>
      </c>
      <c r="F99" s="41">
        <f t="shared" ref="F99:G99" si="32">SUM(F64:F98,F9:F20,F22:F34,F36:F39,F41:F47,F49:F55,F57:F58,F60:F62)</f>
        <v>0</v>
      </c>
      <c r="G99" s="41">
        <f t="shared" si="32"/>
        <v>0</v>
      </c>
    </row>
    <row r="100" spans="1:7" x14ac:dyDescent="0.2">
      <c r="A100" s="22"/>
      <c r="B100" s="1"/>
      <c r="C100" s="20"/>
      <c r="D100" s="20"/>
      <c r="E100" s="20"/>
      <c r="F100" s="20"/>
      <c r="G100" s="20"/>
    </row>
    <row r="101" spans="1:7" ht="12.75" customHeight="1" x14ac:dyDescent="0.2">
      <c r="A101" s="59" t="s">
        <v>100</v>
      </c>
      <c r="B101" s="60"/>
      <c r="C101" s="60"/>
      <c r="D101" s="60"/>
      <c r="E101" s="60"/>
      <c r="F101" s="60"/>
      <c r="G101" s="60"/>
    </row>
    <row r="102" spans="1:7" ht="21" customHeight="1" x14ac:dyDescent="0.2">
      <c r="A102" s="60"/>
      <c r="B102" s="60"/>
      <c r="C102" s="60"/>
      <c r="D102" s="60"/>
      <c r="E102" s="60"/>
      <c r="F102" s="60"/>
      <c r="G102" s="60"/>
    </row>
    <row r="103" spans="1:7" ht="208.5" customHeight="1" x14ac:dyDescent="0.2">
      <c r="A103" s="60"/>
      <c r="B103" s="60"/>
      <c r="C103" s="60"/>
      <c r="D103" s="60"/>
      <c r="E103" s="60"/>
      <c r="F103" s="60"/>
      <c r="G103" s="60"/>
    </row>
    <row r="104" spans="1:7" ht="12.75" customHeight="1" x14ac:dyDescent="0.2">
      <c r="A104" s="4"/>
    </row>
    <row r="105" spans="1:7" ht="12.75" customHeight="1" x14ac:dyDescent="0.2">
      <c r="A105" s="4"/>
    </row>
    <row r="106" spans="1:7" ht="12.75" customHeight="1" x14ac:dyDescent="0.2">
      <c r="A106" s="4"/>
    </row>
    <row r="107" spans="1:7" ht="12.75" customHeight="1" x14ac:dyDescent="0.2">
      <c r="A107" s="4"/>
    </row>
    <row r="108" spans="1:7" ht="12.75" customHeight="1" x14ac:dyDescent="0.2">
      <c r="A108" s="4"/>
    </row>
    <row r="109" spans="1:7" ht="12.75" customHeight="1" x14ac:dyDescent="0.2">
      <c r="A109" s="4"/>
    </row>
    <row r="110" spans="1:7" ht="12.75" customHeight="1" x14ac:dyDescent="0.2">
      <c r="A110" s="4"/>
    </row>
    <row r="111" spans="1:7" ht="12.75" customHeight="1" x14ac:dyDescent="0.2">
      <c r="A111" s="4"/>
    </row>
    <row r="112" spans="1:7" ht="12.75" customHeight="1" x14ac:dyDescent="0.2">
      <c r="A112" s="4"/>
    </row>
    <row r="113" spans="1:7" ht="12.75" customHeight="1" x14ac:dyDescent="0.2">
      <c r="A113" s="4"/>
    </row>
    <row r="114" spans="1:7" ht="12.75" customHeight="1" x14ac:dyDescent="0.2">
      <c r="A114" s="4"/>
    </row>
    <row r="115" spans="1:7" ht="12.75" customHeight="1" x14ac:dyDescent="0.2">
      <c r="A115" s="4"/>
    </row>
    <row r="116" spans="1:7" x14ac:dyDescent="0.2">
      <c r="A116" s="22"/>
      <c r="B116" s="1"/>
      <c r="C116" s="20"/>
      <c r="D116" s="23"/>
      <c r="E116" s="24"/>
      <c r="F116" s="24"/>
      <c r="G116" s="24"/>
    </row>
    <row r="117" spans="1:7" x14ac:dyDescent="0.2">
      <c r="A117" s="22"/>
      <c r="B117" s="1"/>
      <c r="C117" s="20"/>
      <c r="D117" s="23"/>
      <c r="E117" s="24"/>
      <c r="F117" s="24"/>
      <c r="G117" s="24"/>
    </row>
    <row r="118" spans="1:7" x14ac:dyDescent="0.2">
      <c r="A118" s="22"/>
      <c r="B118" s="1"/>
      <c r="C118" s="20"/>
      <c r="D118" s="23"/>
      <c r="E118" s="24"/>
      <c r="F118" s="24"/>
      <c r="G118" s="24"/>
    </row>
    <row r="119" spans="1:7" x14ac:dyDescent="0.2">
      <c r="A119" s="22"/>
      <c r="B119" s="1"/>
      <c r="C119" s="20"/>
      <c r="D119" s="23"/>
      <c r="E119" s="24"/>
      <c r="F119" s="24"/>
      <c r="G119" s="24"/>
    </row>
    <row r="120" spans="1:7" x14ac:dyDescent="0.2">
      <c r="A120" s="22"/>
      <c r="B120" s="1"/>
      <c r="C120" s="20"/>
      <c r="D120" s="23"/>
      <c r="E120" s="23"/>
      <c r="F120" s="23"/>
      <c r="G120" s="24"/>
    </row>
    <row r="121" spans="1:7" x14ac:dyDescent="0.2">
      <c r="A121" s="22"/>
      <c r="B121" s="1"/>
      <c r="C121" s="2"/>
      <c r="D121" s="1"/>
      <c r="E121" s="24"/>
      <c r="F121" s="24"/>
      <c r="G121" s="24"/>
    </row>
    <row r="122" spans="1:7" x14ac:dyDescent="0.2">
      <c r="A122" s="22"/>
      <c r="B122" s="1"/>
      <c r="C122" s="2"/>
      <c r="D122" s="1"/>
      <c r="E122" s="24"/>
      <c r="F122" s="24"/>
      <c r="G122" s="24"/>
    </row>
    <row r="123" spans="1:7" x14ac:dyDescent="0.2">
      <c r="A123" s="22"/>
      <c r="B123" s="1"/>
      <c r="C123" s="2"/>
      <c r="D123" s="1"/>
      <c r="E123" s="24"/>
      <c r="F123" s="24"/>
      <c r="G123" s="24"/>
    </row>
    <row r="124" spans="1:7" x14ac:dyDescent="0.2">
      <c r="A124" s="22"/>
      <c r="B124" s="1"/>
      <c r="C124" s="2"/>
      <c r="D124" s="1"/>
      <c r="E124" s="24"/>
      <c r="F124" s="24"/>
      <c r="G124" s="24"/>
    </row>
    <row r="125" spans="1:7" x14ac:dyDescent="0.2">
      <c r="A125" s="22"/>
      <c r="B125" s="1"/>
      <c r="C125" s="2"/>
      <c r="D125" s="1"/>
      <c r="E125" s="24"/>
      <c r="F125" s="24"/>
      <c r="G125" s="24"/>
    </row>
    <row r="126" spans="1:7" x14ac:dyDescent="0.2">
      <c r="A126" s="22"/>
      <c r="B126" s="1"/>
      <c r="C126" s="2"/>
      <c r="D126" s="1"/>
      <c r="E126" s="24"/>
      <c r="F126" s="24"/>
      <c r="G126" s="24"/>
    </row>
    <row r="127" spans="1:7" x14ac:dyDescent="0.2">
      <c r="A127" s="22"/>
      <c r="B127" s="1"/>
      <c r="C127" s="2"/>
      <c r="D127" s="1"/>
      <c r="E127" s="24"/>
      <c r="F127" s="24"/>
      <c r="G127" s="24"/>
    </row>
    <row r="128" spans="1:7" x14ac:dyDescent="0.2">
      <c r="A128" s="22"/>
      <c r="B128" s="1"/>
      <c r="C128" s="20"/>
      <c r="D128" s="23"/>
      <c r="E128" s="24"/>
      <c r="F128" s="24"/>
      <c r="G128" s="24"/>
    </row>
    <row r="129" spans="1:7" x14ac:dyDescent="0.2">
      <c r="A129" s="22"/>
      <c r="B129" s="1"/>
      <c r="C129" s="20"/>
      <c r="D129" s="23"/>
      <c r="E129" s="24"/>
      <c r="F129" s="24"/>
      <c r="G129" s="24"/>
    </row>
    <row r="130" spans="1:7" x14ac:dyDescent="0.2">
      <c r="A130" s="22"/>
      <c r="B130" s="1"/>
      <c r="C130" s="20"/>
      <c r="D130" s="23"/>
      <c r="E130" s="24"/>
      <c r="F130" s="24"/>
      <c r="G130" s="24"/>
    </row>
    <row r="131" spans="1:7" x14ac:dyDescent="0.2">
      <c r="A131" s="22"/>
      <c r="B131" s="1"/>
      <c r="C131" s="20"/>
      <c r="D131" s="23"/>
      <c r="E131" s="24"/>
      <c r="F131" s="24"/>
      <c r="G131" s="24"/>
    </row>
    <row r="132" spans="1:7" x14ac:dyDescent="0.2">
      <c r="A132" s="22"/>
      <c r="B132" s="1"/>
      <c r="C132" s="20"/>
      <c r="D132" s="23"/>
      <c r="E132" s="24"/>
      <c r="F132" s="24"/>
      <c r="G132" s="24"/>
    </row>
    <row r="133" spans="1:7" x14ac:dyDescent="0.2">
      <c r="A133" s="22"/>
      <c r="B133" s="1"/>
      <c r="C133" s="20"/>
      <c r="D133" s="23"/>
      <c r="E133" s="24"/>
      <c r="F133" s="24"/>
      <c r="G133" s="24"/>
    </row>
    <row r="134" spans="1:7" x14ac:dyDescent="0.2">
      <c r="A134" s="22"/>
      <c r="B134" s="1"/>
      <c r="C134" s="20"/>
      <c r="D134" s="23"/>
      <c r="E134" s="24"/>
      <c r="F134" s="24"/>
      <c r="G134" s="24"/>
    </row>
    <row r="135" spans="1:7" x14ac:dyDescent="0.2">
      <c r="A135" s="3"/>
    </row>
    <row r="136" spans="1:7" x14ac:dyDescent="0.2">
      <c r="A136" s="3"/>
    </row>
    <row r="137" spans="1:7" x14ac:dyDescent="0.2">
      <c r="A137" s="3"/>
    </row>
    <row r="138" spans="1:7" x14ac:dyDescent="0.2">
      <c r="A138" s="3"/>
    </row>
    <row r="139" spans="1:7" x14ac:dyDescent="0.2">
      <c r="A139" s="3"/>
    </row>
    <row r="140" spans="1:7" x14ac:dyDescent="0.2">
      <c r="A140" s="3"/>
    </row>
    <row r="141" spans="1:7" x14ac:dyDescent="0.2">
      <c r="A141" s="3"/>
    </row>
    <row r="142" spans="1:7" x14ac:dyDescent="0.2">
      <c r="A142" s="3"/>
    </row>
    <row r="143" spans="1:7" x14ac:dyDescent="0.2">
      <c r="A143" s="3"/>
    </row>
    <row r="144" spans="1:7" x14ac:dyDescent="0.2">
      <c r="A144" s="3"/>
    </row>
    <row r="145" spans="1:1" x14ac:dyDescent="0.2">
      <c r="A145" s="3"/>
    </row>
    <row r="146" spans="1:1" x14ac:dyDescent="0.2">
      <c r="A146" s="3"/>
    </row>
    <row r="147" spans="1:1" x14ac:dyDescent="0.2">
      <c r="A147" s="3"/>
    </row>
    <row r="148" spans="1:1" x14ac:dyDescent="0.2">
      <c r="A148" s="3"/>
    </row>
    <row r="149" spans="1:1" x14ac:dyDescent="0.2">
      <c r="A149" s="3"/>
    </row>
    <row r="150" spans="1:1" x14ac:dyDescent="0.2">
      <c r="A150" s="3"/>
    </row>
    <row r="151" spans="1:1" x14ac:dyDescent="0.2">
      <c r="A151" s="3"/>
    </row>
    <row r="152" spans="1:1" x14ac:dyDescent="0.2">
      <c r="A152" s="3"/>
    </row>
  </sheetData>
  <sheetProtection algorithmName="SHA-512" hashValue="adsEuN+EYLNd/U2U6UuZq91Z7fpoAT4/mxT5G2f4SCk+4FahMDc7XJfwLlMlSNL9wg2R564OeaPVRrrYPookwA==" saltValue="8Cv7KeA1EPHaW7gt2Fx3Gw==" spinCount="100000" sheet="1" objects="1" scenarios="1"/>
  <mergeCells count="5">
    <mergeCell ref="B1:H1"/>
    <mergeCell ref="B3:H3"/>
    <mergeCell ref="B5:H5"/>
    <mergeCell ref="A101:G103"/>
    <mergeCell ref="C99:D99"/>
  </mergeCells>
  <printOptions horizontalCentered="1" verticalCentered="1"/>
  <pageMargins left="0.31496062992125984" right="0.31496062992125984" top="0.35433070866141736" bottom="0.35433070866141736" header="0.31496062992125984" footer="0.31496062992125984"/>
  <pageSetup paperSize="9" fitToWidth="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Arkusze</vt:lpstr>
      </vt:variant>
      <vt:variant>
        <vt:i4>1</vt:i4>
      </vt:variant>
    </vt:vector>
  </HeadingPairs>
  <TitlesOfParts>
    <vt:vector size="1" baseType="lpstr">
      <vt:lpstr>Arkusz2</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Slawek</dc:creator>
  <cp:lastModifiedBy>User</cp:lastModifiedBy>
  <cp:revision>2</cp:revision>
  <cp:lastPrinted>2021-12-08T08:51:09Z</cp:lastPrinted>
  <dcterms:created xsi:type="dcterms:W3CDTF">2016-12-01T15:59:00Z</dcterms:created>
  <dcterms:modified xsi:type="dcterms:W3CDTF">2021-12-08T12:40:34Z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16.0300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y fmtid="{D5CDD505-2E9C-101B-9397-08002B2CF9AE}" pid="8" name="KSOProductBuildVer">
    <vt:lpwstr>1045-11.1.0.9615</vt:lpwstr>
  </property>
</Properties>
</file>